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4"/>
  </bookViews>
  <sheets>
    <sheet name="Hárok2" sheetId="1" r:id="rId1"/>
    <sheet name="Hárok1" sheetId="2" r:id="rId2"/>
    <sheet name="Programy" sheetId="3" r:id="rId3"/>
    <sheet name="krycí list" sheetId="4" r:id="rId4"/>
    <sheet name="správa" sheetId="5" r:id="rId5"/>
    <sheet name="príjmy" sheetId="6" r:id="rId6"/>
    <sheet name="výdavky" sheetId="7" r:id="rId7"/>
  </sheets>
  <definedNames/>
  <calcPr fullCalcOnLoad="1"/>
</workbook>
</file>

<file path=xl/sharedStrings.xml><?xml version="1.0" encoding="utf-8"?>
<sst xmlns="http://schemas.openxmlformats.org/spreadsheetml/2006/main" count="1328" uniqueCount="885">
  <si>
    <t>Chodníky - Argentína</t>
  </si>
  <si>
    <t>Projekt - centrálna časť mesta</t>
  </si>
  <si>
    <t>Projekt - 2 x 7 b.j.</t>
  </si>
  <si>
    <t>Projekt - 17 x RD (ul. Cintorínska)</t>
  </si>
  <si>
    <t>Pozemok</t>
  </si>
  <si>
    <t>12.2 Synagóga a kultúrne zariadenia</t>
  </si>
  <si>
    <t xml:space="preserve">Energie, voda a komunikácie </t>
  </si>
  <si>
    <r>
      <t xml:space="preserve">12.1 Mestské kultúrne stredisko - </t>
    </r>
    <r>
      <rPr>
        <sz val="9"/>
        <rFont val="Arial CE"/>
        <family val="0"/>
      </rPr>
      <t>príspevok</t>
    </r>
  </si>
  <si>
    <t>12.3 Služby</t>
  </si>
  <si>
    <r>
      <t xml:space="preserve">Všeob.služby </t>
    </r>
    <r>
      <rPr>
        <sz val="8"/>
        <rFont val="Arial CE"/>
        <family val="0"/>
      </rPr>
      <t>(kronika, za hudob.produkciu)</t>
    </r>
  </si>
  <si>
    <r>
      <t xml:space="preserve">Rutinná a štand.údržba </t>
    </r>
    <r>
      <rPr>
        <sz val="8"/>
        <rFont val="Agency FB"/>
        <family val="2"/>
      </rPr>
      <t>(KZ N.Hrádok, Nový Svet)</t>
    </r>
  </si>
  <si>
    <r>
      <t>PROGRAM 13 - S</t>
    </r>
    <r>
      <rPr>
        <b/>
        <sz val="11"/>
        <rFont val="Arial CE"/>
        <family val="2"/>
      </rPr>
      <t>poločenské služby</t>
    </r>
  </si>
  <si>
    <t>13.1 Materiál</t>
  </si>
  <si>
    <t>13.2 Dopravné</t>
  </si>
  <si>
    <t>13.3 Údržba</t>
  </si>
  <si>
    <t>Údržba chodníka - cintorín N.Hrádok</t>
  </si>
  <si>
    <t>13.4 Služby</t>
  </si>
  <si>
    <t>Všeobecné služby (stojan na vence)</t>
  </si>
  <si>
    <t>a o zmene a doplnení niektorých zákonov v znení neskorších predpisov mesto vytvára rezervný fond</t>
  </si>
  <si>
    <t>vo výške najmenej 10 % z prebytku rozpočtu zisteného podľa § 16 ods. 6.</t>
  </si>
  <si>
    <t>Návrh na rozdelenie výsledku rozpočtového hospodárenia:</t>
  </si>
  <si>
    <t xml:space="preserve">Suma: 411.672,60 Sk (13.665,03 EUR) sa prevedie do rezervného fondu. </t>
  </si>
  <si>
    <t>v zmysle zmluvy o úvere č. 12/008/02 z 8.11.2002</t>
  </si>
  <si>
    <t>Zostatok úveru k 31.12.2003 bol: 2.331.296,40 Sk</t>
  </si>
  <si>
    <t>Nahromadené úroky na úvere:          27.711,46 Sk.</t>
  </si>
  <si>
    <t>Dodatkom č. 2 zo dňa 10.11.2004 bolo realizované</t>
  </si>
  <si>
    <t>opätovné čerpanie úveru s počiatočnou variabilnou</t>
  </si>
  <si>
    <t>úrokovou sadzbou 7,47 % p.a.</t>
  </si>
  <si>
    <t>Nahromadené úroky na úvere:          14.415,07 Sk.</t>
  </si>
  <si>
    <t>Zostatok úveru k 31.12.2005 bol:     631.296,40 Sk</t>
  </si>
  <si>
    <t>Zostatok úveru k 31.12.2004 bol: 1.631.296,40 Sk</t>
  </si>
  <si>
    <t>Nahromadené úroky na úvere:             5.433,18 Sk</t>
  </si>
  <si>
    <t>Dodatkom č. 3 zo dňa 10.3.2006 bolo realizované</t>
  </si>
  <si>
    <t>opätovné čerpanie úveru s revizibilnou úrokovou</t>
  </si>
  <si>
    <t>sadzbou, pričom celková revizibliná úroková sadz-</t>
  </si>
  <si>
    <t>Bedmintonový klub</t>
  </si>
  <si>
    <t>Letecký klub</t>
  </si>
  <si>
    <t>Klub turistov</t>
  </si>
  <si>
    <t>výdavky na špor.halu,ceny, prepravné</t>
  </si>
  <si>
    <t>1. Údaje o plnení rozpočtu v členení podľa § 10 ods. 3 zákona č. 583/2004 Z.z.</t>
  </si>
  <si>
    <t xml:space="preserve">    o rozpočtových pravidlách územnej samosprávy a o zmene a doplnení niektorých </t>
  </si>
  <si>
    <t xml:space="preserve">    zákonov v znení neskorších predpisov, v súlade s rozpočtovou klasifikáciou; </t>
  </si>
  <si>
    <t>samosprávy a o zmene a doplnení niektorých zákonov, v znení neskorších</t>
  </si>
  <si>
    <t>ZÁVEREČNÝ  ÚČET  MESTA  ŠURANY  k  31.12.2008</t>
  </si>
  <si>
    <t xml:space="preserve">a v zmysle § 40 Všeobecne záväzného nariadenia mesta Šurany č. 5/2007 </t>
  </si>
  <si>
    <t>Náklady</t>
  </si>
  <si>
    <t>Výnosy</t>
  </si>
  <si>
    <t>Zúčtovanie medzi subjektami</t>
  </si>
  <si>
    <t>bankou /Dexia/ a.s. Žilina "Prvý municipálny úver"</t>
  </si>
  <si>
    <t>SPOLU MAJETOK:</t>
  </si>
  <si>
    <t>VLASTNÉ IMANIE A ZÁVAZKY:</t>
  </si>
  <si>
    <t>nehmotný (software)</t>
  </si>
  <si>
    <t>pozemky</t>
  </si>
  <si>
    <t>budovy,stavby,umel.diela</t>
  </si>
  <si>
    <t>stroje,prístroje,zariadenia</t>
  </si>
  <si>
    <t>dopravné prostriedky</t>
  </si>
  <si>
    <t>nedokončené hmotné inv.</t>
  </si>
  <si>
    <t>finančný majetok</t>
  </si>
  <si>
    <t>minulých rokov</t>
  </si>
  <si>
    <t>Nevysporiadaný výsledok hospodárenia</t>
  </si>
  <si>
    <t>Výsledok hospodárenia za účt.obdobie</t>
  </si>
  <si>
    <t>B. Obežný majetok:</t>
  </si>
  <si>
    <t>B. Záväzky:</t>
  </si>
  <si>
    <t>A. Vlastné imanie:</t>
  </si>
  <si>
    <t>A. Neobežný majetok:</t>
  </si>
  <si>
    <t>verejnej správy</t>
  </si>
  <si>
    <t>Pohľadávky</t>
  </si>
  <si>
    <t>Bankové účty</t>
  </si>
  <si>
    <t>Rezervy</t>
  </si>
  <si>
    <t>Dlhodobé záväzky</t>
  </si>
  <si>
    <t>Krátkodobé záväzky</t>
  </si>
  <si>
    <t>Bankové úvery</t>
  </si>
  <si>
    <t>C. Časové rozlíšenie:</t>
  </si>
  <si>
    <t>Výnosy budúcich období</t>
  </si>
  <si>
    <t>AKTÍVA CELKOM:</t>
  </si>
  <si>
    <t>PASÍVA CELKOM:</t>
  </si>
  <si>
    <t>Dodatkom č. 5 zo dňa 6.3.2008 bolo realizované</t>
  </si>
  <si>
    <t>pravidelné mesačné splácanie úveru, rovnomerný-</t>
  </si>
  <si>
    <t>mi splátkami vo výške 100.000,- Sk mesačne.</t>
  </si>
  <si>
    <t>Zostatok úveru k 31.12.2008 bol: 2.366.719,78 Sk</t>
  </si>
  <si>
    <t>Prepočítané konverzným kurzom:    78.560,70 EUR</t>
  </si>
  <si>
    <t xml:space="preserve">Nahromadené úroky na úvere:           8.611,25 Sk </t>
  </si>
  <si>
    <t>Prepočítané konverzným kurzom:       285,84 EUR</t>
  </si>
  <si>
    <t>V r. 2004 až 2008 bolo splatených 830.000 Sk</t>
  </si>
  <si>
    <t>Daň z nehnuteľností:</t>
  </si>
  <si>
    <t xml:space="preserve">Poplatok za komun.odpady: 1.707.603,- Sk </t>
  </si>
  <si>
    <t>Príjem z predaja budovy:</t>
  </si>
  <si>
    <t xml:space="preserve">       1.480.871,57 Sk</t>
  </si>
  <si>
    <t xml:space="preserve">             3.079,70 Sk</t>
  </si>
  <si>
    <t>Poplatok (alkohol):</t>
  </si>
  <si>
    <t xml:space="preserve">              35.636,- Sk</t>
  </si>
  <si>
    <t>Neuhradené faktúry v lehote splatnosti:         240.594,90 Sk</t>
  </si>
  <si>
    <t>Neuhradené faktúry po lehote splatnosti:                   -</t>
  </si>
  <si>
    <t>Ostatné záväzky (ŠJ):</t>
  </si>
  <si>
    <t xml:space="preserve">               74.035,42 Sk</t>
  </si>
  <si>
    <t>Zábezpeka za byty v 28 b.j.+2g.:</t>
  </si>
  <si>
    <t xml:space="preserve">           1.573.570,80 Sk</t>
  </si>
  <si>
    <t xml:space="preserve">    Zo soc.fondu:                                        40.473,10 Sk</t>
  </si>
  <si>
    <t>Dexia banka Slovensko, a.s.</t>
  </si>
  <si>
    <t xml:space="preserve">       2.366.719,78 Sk</t>
  </si>
  <si>
    <t xml:space="preserve">      4.027.131,29 Sk</t>
  </si>
  <si>
    <t>(zábezpeka 28b.j. + bankové účty)</t>
  </si>
  <si>
    <t>V Šuranoch, dňa 13.5.2009</t>
  </si>
  <si>
    <t>Nedoplatok k 31.12.2008</t>
  </si>
  <si>
    <t>a miestnom poplatku za komunálne odpady a drobné stavebné odpady takto:</t>
  </si>
  <si>
    <t>Daň za psa:                                 5.100,- Sk</t>
  </si>
  <si>
    <t xml:space="preserve">    ŠFRB:                                             12.457.330,90 Sk</t>
  </si>
  <si>
    <t>Záväzky voči zamestnancom a odvody:         1.297.298,- Sk</t>
  </si>
  <si>
    <t>ba je hodnota 3-mesačného BRIBOR + úrokové</t>
  </si>
  <si>
    <t>rozpätie 1,00 % p.a.</t>
  </si>
  <si>
    <t>Zostatok úveru k 31.12.2006 bol:    631.296,40 Sk</t>
  </si>
  <si>
    <t>Nahromadené úroky na úvere:           3.234,52 Sk.</t>
  </si>
  <si>
    <t>v sume 3,6 mil. Sk, na financovanie svojich inves-</t>
  </si>
  <si>
    <t>tičných potrieb (na zakúpenie pozemku na ul. MDŽ</t>
  </si>
  <si>
    <t>a na výstavbu cesty ul. Priekopy a ul. Severná)</t>
  </si>
  <si>
    <t>s variabilnou úrokovou sadzbou vo výške 11,2 %</t>
  </si>
  <si>
    <t>s možnosťou opätovného čerpania v aktuálnej</t>
  </si>
  <si>
    <t>zmluvnej výške úveru.</t>
  </si>
  <si>
    <t>úveru s variabilnou úrokovou sadzbou vo výške</t>
  </si>
  <si>
    <t xml:space="preserve">9,3 % p.a. </t>
  </si>
  <si>
    <t>Dodatkom č. 1 zo dňa 14.11.2003 k Zmluve o úve-</t>
  </si>
  <si>
    <t>re č. 12/008/02 bolo realizované opätovné čerpanie</t>
  </si>
  <si>
    <r>
      <t xml:space="preserve">2) </t>
    </r>
    <r>
      <rPr>
        <sz val="11"/>
        <rFont val="Arial CE"/>
        <family val="2"/>
      </rPr>
      <t>Mestu Šurany bola poskytnutá podpora na vý-</t>
    </r>
  </si>
  <si>
    <t>stavbu nájomných bytov (28 b.j.+2 garsonky) vo</t>
  </si>
  <si>
    <t>forme úveru na základe zmluvy č. 404/3781/2002</t>
  </si>
  <si>
    <r>
      <t>Revízia Smer.územ.plánu</t>
    </r>
    <r>
      <rPr>
        <sz val="8"/>
        <rFont val="Arial CE"/>
        <family val="2"/>
      </rPr>
      <t xml:space="preserve"> (presun-kapit.výd.)</t>
    </r>
  </si>
  <si>
    <t>zo dňa 16.9.2002 o poskytnutí podpory podľa usta-</t>
  </si>
  <si>
    <t>ROEP</t>
  </si>
  <si>
    <t>x</t>
  </si>
  <si>
    <t>ad 1/ Údaje o plnení rozpočtu v členení podľa § 10 ods. 3. Zákona č. 583/2004 Z.z. o rozpočtových</t>
  </si>
  <si>
    <t xml:space="preserve">         pravidlách územnej samosprávy a o zmene a doplnení niektorých zákonov v znení</t>
  </si>
  <si>
    <r>
      <t xml:space="preserve">        </t>
    </r>
    <r>
      <rPr>
        <b/>
        <sz val="10"/>
        <rFont val="Arial CE"/>
        <family val="2"/>
      </rPr>
      <t>neskorších predpisov v súlade s rozpočtovou klasifikáciou</t>
    </r>
  </si>
  <si>
    <t>novení zákona NR SR č. 1244/1996 Z.z. o Štátnom</t>
  </si>
  <si>
    <t>fonde rozvoja bývania vo výške 14,663 mil. Sk</t>
  </si>
  <si>
    <t>pri základnej úrokovej sadzbe 3,9 % s dobou</t>
  </si>
  <si>
    <t>splatnosti 30 rokov.</t>
  </si>
  <si>
    <t>pričom 1.splátka bola realizovaná v januári 2003</t>
  </si>
  <si>
    <t>a posledná splátka bude v r. 2033.</t>
  </si>
  <si>
    <t>Z úveru vo výške 14.663.000 Sk bola uhradená</t>
  </si>
  <si>
    <t>splátka istiny 829.932,- Sk v r. 2003.</t>
  </si>
  <si>
    <t>Mesačné splátky sú stanovené vo výške 69.161 Sk</t>
  </si>
  <si>
    <t>ročne ako úrok z úveru.</t>
  </si>
  <si>
    <t>ad 4)</t>
  </si>
  <si>
    <t>Údaje o hospodárení príspevkových</t>
  </si>
  <si>
    <t>organizácií</t>
  </si>
  <si>
    <t>1) Mestská poliklinika Šurany</t>
  </si>
  <si>
    <t>2) Mestský podnik služieb Šurany</t>
  </si>
  <si>
    <t>3) Mestské kultúrne stredisko Šurany</t>
  </si>
  <si>
    <t>ad 5)</t>
  </si>
  <si>
    <t>Prehľad o poskytnutých zárukách</t>
  </si>
  <si>
    <r>
      <t xml:space="preserve">1) </t>
    </r>
    <r>
      <rPr>
        <sz val="11"/>
        <rFont val="Arial CE"/>
        <family val="2"/>
      </rPr>
      <t>Prvý municipálny úver je zabezpečený platobnou</t>
    </r>
  </si>
  <si>
    <t>vista blankozmenkou č. 12/008/02 na rad banky,</t>
  </si>
  <si>
    <t>ktorá sa stáva platnou v prípade nesplácania úveru</t>
  </si>
  <si>
    <t>po doplnení jej chýbajúcich ustanovení v súlade</t>
  </si>
  <si>
    <t>s vyplňovacím oprávnením banky, na základe kto-</t>
  </si>
  <si>
    <t>rého je banka splnomocnená k inkasu prostriedkov</t>
  </si>
  <si>
    <t>z účtu klienta.</t>
  </si>
  <si>
    <r>
      <t>2)</t>
    </r>
    <r>
      <rPr>
        <sz val="11"/>
        <rFont val="Arial CE"/>
        <family val="2"/>
      </rPr>
      <t xml:space="preserve"> Návratnosť podpory na výstavbu bytov je zabez-</t>
    </r>
  </si>
  <si>
    <t>pečená uzavretím poistnej zmluvy s poisťovňou.</t>
  </si>
  <si>
    <t>Ručiteľské záväzky</t>
  </si>
  <si>
    <t>Dexia banka Slovensko a.s., Hodžova 11,</t>
  </si>
  <si>
    <t>010 11 Žilina:</t>
  </si>
  <si>
    <r>
      <t xml:space="preserve">1) </t>
    </r>
    <r>
      <rPr>
        <sz val="11"/>
        <rFont val="Arial CE"/>
        <family val="2"/>
      </rPr>
      <t>Zmluva o termínovanom úvere č. 12/009/04</t>
    </r>
  </si>
  <si>
    <t>z 22.4.2004 vo výške 4 mil. Sk pre Mestský bytový</t>
  </si>
  <si>
    <t>podnik (príspevková organizácia), ul. Školská 2,</t>
  </si>
  <si>
    <t>942 01 Šurany v znení Dodatku č. 1 z 5.5.2004</t>
  </si>
  <si>
    <t>Iné dane</t>
  </si>
  <si>
    <t>Z dobropisov (vratky za energie)</t>
  </si>
  <si>
    <r>
      <t xml:space="preserve">Transfery zo št. rozpočtu - </t>
    </r>
    <r>
      <rPr>
        <sz val="8"/>
        <rFont val="Arial CE"/>
        <family val="2"/>
      </rPr>
      <t>štipendiá, stravovanie</t>
    </r>
  </si>
  <si>
    <t>%</t>
  </si>
  <si>
    <t>Prístroje, zariadenia</t>
  </si>
  <si>
    <t>Rutinná a štandardná údržba</t>
  </si>
  <si>
    <t>Telekomunikačná technika</t>
  </si>
  <si>
    <t>Vestníky, odborná literatúra</t>
  </si>
  <si>
    <t>Starostlivosť o zdravotne postihnutých</t>
  </si>
  <si>
    <t>Rodinné prídavky</t>
  </si>
  <si>
    <t xml:space="preserve">niektorých zákonov, zákona č. 583/2004 Z.z. o rozpočtových pravidlách územnej </t>
  </si>
  <si>
    <t>samosprávy a o zmene a doplnení niektorých zákonov a zákona č. 369/1990 Zb.</t>
  </si>
  <si>
    <t xml:space="preserve">o obecnom zriadení v znení neskorších predpisov ako vyrovnaný v príjmovej </t>
  </si>
  <si>
    <t>a o zmene a doplnení niektorých zákonov v znení neskorších predpisov, súčasťou rozpočtu obce sú</t>
  </si>
  <si>
    <t>aj finančné operácie, ktorými sa vykonávajú prevody prostriedkov peňažných fondov obce a realizujú sa</t>
  </si>
  <si>
    <t>VÝDAVKY spolu</t>
  </si>
  <si>
    <r>
      <t xml:space="preserve">z príjmov územnej samospráve, </t>
    </r>
    <r>
      <rPr>
        <sz val="12"/>
        <rFont val="Arial CE"/>
        <family val="2"/>
      </rPr>
      <t>ktorý sa schvaľuje v štátnom rozpočte na príslušný</t>
    </r>
  </si>
  <si>
    <t>Príjmy z predaja bytov, budov</t>
  </si>
  <si>
    <t>a Dodatku č. 2 z 30.1.2006, pričom neoddeliteľnou</t>
  </si>
  <si>
    <t>súčasťou tejto zmluvy je Zmluva o zriadení záložného</t>
  </si>
  <si>
    <t>práva na nehnuteľný majetok č. 12/009/04 zo dňa</t>
  </si>
  <si>
    <r>
      <t xml:space="preserve">22.4.2004 </t>
    </r>
    <r>
      <rPr>
        <sz val="9"/>
        <rFont val="Arial CE"/>
        <family val="2"/>
      </rPr>
      <t xml:space="preserve">(pozemok parc. č. 211/1, dom súp. č. 52 postavený  </t>
    </r>
  </si>
  <si>
    <r>
      <t xml:space="preserve">2) </t>
    </r>
    <r>
      <rPr>
        <sz val="11"/>
        <rFont val="Arial CE"/>
        <family val="2"/>
      </rPr>
      <t>Zmluva o kontokorentnom úvere č. 51/068/05</t>
    </r>
  </si>
  <si>
    <t>z 1.7.2005 do výšky 3 mil. Sk pre Mestský bytový</t>
  </si>
  <si>
    <t>podnik Šurany, s.r.o. v znení Dodatku č. 1 z 30.1.2006</t>
  </si>
  <si>
    <t>a Dodatku č. 2 z 29.6.2006, pričom neoddeliteľnou</t>
  </si>
  <si>
    <t>práva na nehnuteľný majetok č. 51/068/05 zo dňa</t>
  </si>
  <si>
    <r>
      <t xml:space="preserve">29.6.2006 </t>
    </r>
    <r>
      <rPr>
        <sz val="9"/>
        <rFont val="Arial CE"/>
        <family val="2"/>
      </rPr>
      <t xml:space="preserve">(pozemok parc. č. 211/1, dom súp. č. 52 postavený  </t>
    </r>
  </si>
  <si>
    <r>
      <t>3)</t>
    </r>
    <r>
      <rPr>
        <sz val="11"/>
        <rFont val="Arial CE"/>
        <family val="2"/>
      </rPr>
      <t xml:space="preserve"> Zmluva o termínovanom úvere č. 51/002/07 zo dňa</t>
    </r>
  </si>
  <si>
    <t xml:space="preserve">ho úveru č. 51/068/05. Neoddeliteľnou súčasťou tejto </t>
  </si>
  <si>
    <t>hnuteľný majetok č. 51/002/07 zo dňa 27.2.2007:</t>
  </si>
  <si>
    <t>a nádvoria o výmere 3076 m2 a stavba na pozemku parc.</t>
  </si>
  <si>
    <t>č. 211/1, súpisné číslo 52;</t>
  </si>
  <si>
    <t>ad 6)</t>
  </si>
  <si>
    <t>Prehľad o nákladoch a výnosoch</t>
  </si>
  <si>
    <t>v podnikateľskej činnosti</t>
  </si>
  <si>
    <t>Mesto Šurany nepodniká.</t>
  </si>
  <si>
    <t>Zostatok úveru k 31.12.2007 bol: 3.366.719,78 Sk</t>
  </si>
  <si>
    <t xml:space="preserve">Nahromadené úroky na úvere:         13.370,55 Sk </t>
  </si>
  <si>
    <t>Spolu:</t>
  </si>
  <si>
    <t>Rozpočet</t>
  </si>
  <si>
    <t>1.úprava</t>
  </si>
  <si>
    <t>rozpočtu</t>
  </si>
  <si>
    <t>2.úprava</t>
  </si>
  <si>
    <t>3.úprava</t>
  </si>
  <si>
    <r>
      <t xml:space="preserve">     </t>
    </r>
    <r>
      <rPr>
        <b/>
        <sz val="12"/>
        <rFont val="Arial CE"/>
        <family val="2"/>
      </rPr>
      <t xml:space="preserve">Daň z nehnuteľností </t>
    </r>
    <r>
      <rPr>
        <sz val="12"/>
        <rFont val="Arial CE"/>
        <family val="2"/>
      </rPr>
      <t xml:space="preserve">- v zmysle Všeobecne záväzného nariadenia mesta Šurany </t>
    </r>
  </si>
  <si>
    <t xml:space="preserve">stavebné odpady (schválené Mestským zastupiteľstvom Šurany - uznesením </t>
  </si>
  <si>
    <t xml:space="preserve">rovnakých splátkach, a to: do 15 dní odo dňa nadobudnutia právoplatnosti platobného    </t>
  </si>
  <si>
    <t xml:space="preserve">výmeru, do 30.júna, do 31.augusta a do 31.októbra príslušného zdaňovacieho obdobia. </t>
  </si>
  <si>
    <t>územných finančných orgánov v znení neskorších predpisov - ustanovenie § 23b, odsek 5</t>
  </si>
  <si>
    <t>správca dane, ktorým je obec (mesto), môže zverejniť zoznam daňových dlžníkov,</t>
  </si>
  <si>
    <t xml:space="preserve">u ktorých eviduje podľa stavu k 31.12. predchádzajúceho roka daňový nedoplatok, ktorý </t>
  </si>
  <si>
    <t>za komunálne odpady a drobné stavebné odpady do rozpočtu zapracovaný vo výške</t>
  </si>
  <si>
    <t>vypočítanej z rozboru kalkulácie príjmov v súvislosti s výpočtom sadzby pre fyzické</t>
  </si>
  <si>
    <t>osoby a právnické osoby.</t>
  </si>
  <si>
    <t>Kupujúci:</t>
  </si>
  <si>
    <t>Suma:</t>
  </si>
  <si>
    <t xml:space="preserve">Jozef Matický, Nitra  </t>
  </si>
  <si>
    <t>tis. Sk</t>
  </si>
  <si>
    <t>EUR</t>
  </si>
  <si>
    <t xml:space="preserve">Všeobecný materiál </t>
  </si>
  <si>
    <r>
      <t>Údržba strojov,prístrojov (</t>
    </r>
    <r>
      <rPr>
        <sz val="8"/>
        <rFont val="Arial CE"/>
        <family val="2"/>
      </rPr>
      <t>kotol,bleskozvod,čerpadlo)</t>
    </r>
  </si>
  <si>
    <t>Údržba budov, objektov alebo ich častí</t>
  </si>
  <si>
    <r>
      <t>Všeobecné služby</t>
    </r>
    <r>
      <rPr>
        <sz val="8"/>
        <rFont val="Arial CE"/>
        <family val="2"/>
      </rPr>
      <t xml:space="preserve"> (deratizácia, revízie zariadení)</t>
    </r>
  </si>
  <si>
    <r>
      <t>Špeciálne služby</t>
    </r>
    <r>
      <rPr>
        <sz val="8"/>
        <rFont val="Arial CE"/>
        <family val="2"/>
      </rPr>
      <t xml:space="preserve"> (auditorské a právne služby)</t>
    </r>
  </si>
  <si>
    <t>Dohody</t>
  </si>
  <si>
    <t>Transfer pre MHD a prímestskú dopravu</t>
  </si>
  <si>
    <t xml:space="preserve">Štúdie, expertízy, posudky </t>
  </si>
  <si>
    <t>Údržba mestského rozhlasu</t>
  </si>
  <si>
    <t xml:space="preserve">Kapitálové výdavky </t>
  </si>
  <si>
    <t>Výdavkové finančné operácie</t>
  </si>
  <si>
    <t>Vlastné príjmy rozpočtových organizácií</t>
  </si>
  <si>
    <t>Príjmové finančné operácie</t>
  </si>
  <si>
    <t xml:space="preserve">Bežné výdavky </t>
  </si>
  <si>
    <t>Vlastné príjmy RO uvedené vo výdavkoch</t>
  </si>
  <si>
    <t>Výdavkové finančné operácie (splátky dlhu)</t>
  </si>
  <si>
    <t>Príjmy - výdavky (rozdiel)</t>
  </si>
  <si>
    <t>Výnos dane z príjmov územnej samospráve (podiel.dane)</t>
  </si>
  <si>
    <r>
      <t>Daň za užívanie verejného priestranstva</t>
    </r>
    <r>
      <rPr>
        <sz val="8"/>
        <rFont val="Arial CE"/>
        <family val="2"/>
      </rPr>
      <t xml:space="preserve"> (jarmok)</t>
    </r>
  </si>
  <si>
    <r>
      <t>Administratívne poplatky, licencie</t>
    </r>
    <r>
      <rPr>
        <sz val="8"/>
        <rFont val="Arial CE"/>
        <family val="2"/>
      </rPr>
      <t xml:space="preserve"> (automaty)</t>
    </r>
  </si>
  <si>
    <r>
      <t>Poplatky z predaja služieb</t>
    </r>
    <r>
      <rPr>
        <sz val="8"/>
        <rFont val="Arial CE"/>
        <family val="2"/>
      </rPr>
      <t xml:space="preserve"> (príjem za separ.zber)  </t>
    </r>
  </si>
  <si>
    <t>Z náhrad z poistného plnenia</t>
  </si>
  <si>
    <t>Granty - Spoločný obecný úrad - od obcí</t>
  </si>
  <si>
    <r>
      <t xml:space="preserve">Transfery zo št. rozpočtu - </t>
    </r>
    <r>
      <rPr>
        <sz val="8"/>
        <rFont val="Arial CE"/>
        <family val="2"/>
      </rPr>
      <t>rodinné prídavky</t>
    </r>
    <r>
      <rPr>
        <sz val="10"/>
        <rFont val="Arial CE"/>
        <family val="0"/>
      </rPr>
      <t xml:space="preserve"> </t>
    </r>
  </si>
  <si>
    <r>
      <t xml:space="preserve">Transfery zo št. rozpočtu - </t>
    </r>
    <r>
      <rPr>
        <sz val="8"/>
        <rFont val="Arial CE"/>
        <family val="2"/>
      </rPr>
      <t>aktivačné práce (VPP)</t>
    </r>
  </si>
  <si>
    <t xml:space="preserve">Príjmy z Recyklačného fondu </t>
  </si>
  <si>
    <t>Zostatok prostriedkov z predchádzajúcich rokov</t>
  </si>
  <si>
    <t xml:space="preserve">Príjmové finančné operácie spolu: </t>
  </si>
  <si>
    <t>(p. Jozef Matický)</t>
  </si>
  <si>
    <t xml:space="preserve">č. 523/2004 Z.z. o rozpočtových pravidlách verejnej správy a o zmene a doplnení  </t>
  </si>
  <si>
    <t>Úver sa začal splácať v r. 2003.</t>
  </si>
  <si>
    <t>na parc.č. 211/1 - V 1805/2004 - ul. Komenského)</t>
  </si>
  <si>
    <t>Predaj bytov - spolu:</t>
  </si>
  <si>
    <t>Kapitálové príjmy z predaja majetku - c e l k o m:</t>
  </si>
  <si>
    <t>27.2.2007 medzi Dexia bankou Slovensko a.s. a</t>
  </si>
  <si>
    <t xml:space="preserve">Mestským bytovým podnikom Šurany, s.r.o. vo výške: </t>
  </si>
  <si>
    <t>Finančné operácie</t>
  </si>
  <si>
    <t xml:space="preserve">     V zmysle § 10 ods. 6 zákona č. 583/2004 Z.z. o rozpočtových pravidlách územnej samosprávy</t>
  </si>
  <si>
    <r>
      <t xml:space="preserve">návratné zdroje financovania a ich splácanie. Finančné operácie </t>
    </r>
    <r>
      <rPr>
        <b/>
        <sz val="10"/>
        <rFont val="Arial CE"/>
        <family val="2"/>
      </rPr>
      <t xml:space="preserve">nie sú </t>
    </r>
    <r>
      <rPr>
        <sz val="10"/>
        <rFont val="Arial CE"/>
        <family val="2"/>
      </rPr>
      <t>súčasťou príjmov a výdavkov</t>
    </r>
  </si>
  <si>
    <t xml:space="preserve">rozpočtu obce. </t>
  </si>
  <si>
    <t>je potrebné upresniť nasledovne:</t>
  </si>
  <si>
    <t xml:space="preserve">Rozpočtové príjmy spolu </t>
  </si>
  <si>
    <t>Rozpočtové príjmy bez finančných operácií</t>
  </si>
  <si>
    <t>s c h v a ľ u j e</t>
  </si>
  <si>
    <t>zmluvy je Zmluva o zriadení záložného práva na ne-</t>
  </si>
  <si>
    <t>1. Prehľad o pohľadávkach v Sk       1. Prehľad o krátkodobých záväzkoch v Sk</t>
  </si>
  <si>
    <t>MESTO  ŠURANY - MESTSKÝ ÚRAD ŠURANY</t>
  </si>
  <si>
    <t>Mestské zastupiteľstvo</t>
  </si>
  <si>
    <t>Š U R A N Y</t>
  </si>
  <si>
    <t>Predkladá:</t>
  </si>
  <si>
    <t>Imrich Várady</t>
  </si>
  <si>
    <t>primátor mesta Šurany</t>
  </si>
  <si>
    <t>Návrh na uznesenie:</t>
  </si>
  <si>
    <t>Spracovala:</t>
  </si>
  <si>
    <t>Ing. Jana Hučková</t>
  </si>
  <si>
    <t xml:space="preserve">vedúca finančného oddelenia </t>
  </si>
  <si>
    <t>MsÚ Šurany</t>
  </si>
  <si>
    <t>a) bez výhrad</t>
  </si>
  <si>
    <t xml:space="preserve">a l e b o </t>
  </si>
  <si>
    <t>b) s výhradami (opatrenia na nápravu)</t>
  </si>
  <si>
    <t>-</t>
  </si>
  <si>
    <t>bez pripomienok</t>
  </si>
  <si>
    <t>s pripomienkami</t>
  </si>
  <si>
    <t>poslancov mestského zastupiteľstva v Šuranoch</t>
  </si>
  <si>
    <t>v zmysle predlohy.</t>
  </si>
  <si>
    <t>Na základe:</t>
  </si>
  <si>
    <t>plánu práce Mestského zastupiteľstva</t>
  </si>
  <si>
    <t>........................................................</t>
  </si>
  <si>
    <t xml:space="preserve">               podpis predkladateľa</t>
  </si>
  <si>
    <t>Mestské zastupiteľstvo v Šuranoch prerokovalo</t>
  </si>
  <si>
    <t>2. Prehľad o dlhodobých záväzkoch</t>
  </si>
  <si>
    <t>3. Bankové úvery</t>
  </si>
  <si>
    <t>2. Finančný majetok</t>
  </si>
  <si>
    <t>č. 369/1990 Zb. o obecnom zriadení v znení neskorších predpisov, ako i v súlade s § 40</t>
  </si>
  <si>
    <r>
      <t xml:space="preserve">s finančnými prostriedkami mesta Šurany </t>
    </r>
    <r>
      <rPr>
        <b/>
        <u val="single"/>
        <sz val="11"/>
        <rFont val="Arial CE"/>
        <family val="2"/>
      </rPr>
      <t>overená audítorom</t>
    </r>
    <r>
      <rPr>
        <u val="single"/>
        <sz val="11"/>
        <rFont val="Arial CE"/>
        <family val="2"/>
      </rPr>
      <t>.</t>
    </r>
  </si>
  <si>
    <t>Výrok mestského zastupiteľstva po prerokovaní záverečného účtu:</t>
  </si>
  <si>
    <t xml:space="preserve">s c h v a ľ u j e </t>
  </si>
  <si>
    <r>
      <t xml:space="preserve">a) celoročné hospodárenie </t>
    </r>
    <r>
      <rPr>
        <u val="single"/>
        <sz val="10"/>
        <rFont val="Arial CE"/>
        <family val="2"/>
      </rPr>
      <t>bez výhrad</t>
    </r>
  </si>
  <si>
    <t>a l e b o</t>
  </si>
  <si>
    <r>
      <t xml:space="preserve">b) celoročné hospodárenie </t>
    </r>
    <r>
      <rPr>
        <u val="single"/>
        <sz val="10"/>
        <rFont val="Arial CE"/>
        <family val="2"/>
      </rPr>
      <t>s výhradami</t>
    </r>
  </si>
  <si>
    <t xml:space="preserve">   (v prípade výhrad uviesť s akými, pričom Mestské zastupiteľstvo prijme opatrenia na nápravu</t>
  </si>
  <si>
    <t xml:space="preserve">   zistených nedostatkov)</t>
  </si>
  <si>
    <t>Imrich  V á r a d y</t>
  </si>
  <si>
    <t xml:space="preserve">               primátor mesta Šurany</t>
  </si>
  <si>
    <t xml:space="preserve">Vypracovala: Ing. Jana Hučková </t>
  </si>
  <si>
    <t xml:space="preserve">                    vedúca finančného odddelenia MsÚ Šurany</t>
  </si>
  <si>
    <t>Dňa 9.8.2007 bol mestu Šurany poskytnutý úver</t>
  </si>
  <si>
    <t>vo výške 2.735.423,38 Sk na úhradu faktúr súvisia-</t>
  </si>
  <si>
    <t>cich s rekonštrukciou komunikácií na ul. Lúčna</t>
  </si>
  <si>
    <t>a ul. MDŽ Šurany.</t>
  </si>
  <si>
    <t>Dodatkom č. 4 zo dňa 28.8.2007 bolo realizované</t>
  </si>
  <si>
    <t>rozpätie 0,60 % p.a.</t>
  </si>
  <si>
    <t>č.</t>
  </si>
  <si>
    <t>Bežné príjmy</t>
  </si>
  <si>
    <t>Daňové príjmy - dane z príjmov, dane z majetku</t>
  </si>
  <si>
    <t>Daň z nehnuteľností - pozemky</t>
  </si>
  <si>
    <t>Daň z nehnuteľností - stavby</t>
  </si>
  <si>
    <t>Daň z nehnuteľností - byty</t>
  </si>
  <si>
    <t>Daňové príjmy - dane za špecifické služby</t>
  </si>
  <si>
    <t>Daň za psa</t>
  </si>
  <si>
    <t>Daň za ubytovanie</t>
  </si>
  <si>
    <t xml:space="preserve">Poplatok za komunálne odpady  </t>
  </si>
  <si>
    <t>Nedaňové príjmy - z podnikania a z vlastníctva majetku</t>
  </si>
  <si>
    <t xml:space="preserve">Z prenajatých pozemkov </t>
  </si>
  <si>
    <t>Nedaňové príjmy - administratívne a iné poplatky</t>
  </si>
  <si>
    <t>Pokuty</t>
  </si>
  <si>
    <t>Za znečisťovanie ovzdušia</t>
  </si>
  <si>
    <t>Nedaňové príjmy - úroky z úverov, pôžičiek, vkladov</t>
  </si>
  <si>
    <t>Úroky z úverov, pôžičiek, vkladov</t>
  </si>
  <si>
    <t>Iné nedaňové príjmy</t>
  </si>
  <si>
    <t>Z výťažkov z lotérií a iných podobných hier</t>
  </si>
  <si>
    <t>Tuzemské a bežné granty a transfery</t>
  </si>
  <si>
    <t>312 001 10</t>
  </si>
  <si>
    <t>Transfery zo št. rozpočtu - základné školy</t>
  </si>
  <si>
    <t>312 001 20</t>
  </si>
  <si>
    <t>312 001 30</t>
  </si>
  <si>
    <t>Transfery zo št. rozpočtu - matrika</t>
  </si>
  <si>
    <t>312 001 40</t>
  </si>
  <si>
    <t>312 001 60</t>
  </si>
  <si>
    <t>312 001 70</t>
  </si>
  <si>
    <t>Bežné príjmy spolu:</t>
  </si>
  <si>
    <t>Kapitálové príjmy</t>
  </si>
  <si>
    <t>Príjmy z predaja bytov</t>
  </si>
  <si>
    <t>Príjmy z predaja pozemkov</t>
  </si>
  <si>
    <t>Tuzemské kapitálové granty a transfery</t>
  </si>
  <si>
    <t>321     10</t>
  </si>
  <si>
    <t xml:space="preserve">Kapitálové príjmy spolu: </t>
  </si>
  <si>
    <t>Príjmy z ostatných finančných operácií</t>
  </si>
  <si>
    <t>Prevod prostriedkov z rezervného fondu mesta</t>
  </si>
  <si>
    <t>Prevod prostriedkov z ostatných fondov mesta</t>
  </si>
  <si>
    <t>Tuzemské úvery, požičky, návratné výpomoci</t>
  </si>
  <si>
    <t>Bankové úvery dlhodobé</t>
  </si>
  <si>
    <t>Ostatné úvery, pôžičky dlhodobé</t>
  </si>
  <si>
    <t>Vlastné príjmy RO s právnou subjektivitou</t>
  </si>
  <si>
    <t>Rozpočtové príjmy spolu</t>
  </si>
  <si>
    <t>Bežné výdavky</t>
  </si>
  <si>
    <t>Mzdy, platy a ostatné osobné vyrovnania</t>
  </si>
  <si>
    <t>Poistné a príspevok do poisťovní</t>
  </si>
  <si>
    <t>Doplnkové dôchodkové poistenie</t>
  </si>
  <si>
    <t>Tovary a služby</t>
  </si>
  <si>
    <t>Cestovné náhrady</t>
  </si>
  <si>
    <t>Energie, voda a komunikácie</t>
  </si>
  <si>
    <t>Energie (plyn a elektrina)</t>
  </si>
  <si>
    <t>Vodné, stočné</t>
  </si>
  <si>
    <t>Poštovné a telekomunikačné služby</t>
  </si>
  <si>
    <t>Materiál</t>
  </si>
  <si>
    <t xml:space="preserve">Interiérové vybavenie </t>
  </si>
  <si>
    <t>Výpočtová technika</t>
  </si>
  <si>
    <t>Knihy,časopisy,noviny,učebnice,pomôcky</t>
  </si>
  <si>
    <t>Pracovné odevy, obuv a pomôcky</t>
  </si>
  <si>
    <t>Reprezentačné</t>
  </si>
  <si>
    <t>Dopravné</t>
  </si>
  <si>
    <t>Palivo,mazivá,oleje,špeciálne kvapaliny</t>
  </si>
  <si>
    <t>Servis,údržba,opravy</t>
  </si>
  <si>
    <t>Poistenie</t>
  </si>
  <si>
    <t>Karty,známky</t>
  </si>
  <si>
    <t>Služby</t>
  </si>
  <si>
    <t>Školenia, kurzy,semináre,konferencie</t>
  </si>
  <si>
    <t>Výdavky na vecné dary a ohňostroj</t>
  </si>
  <si>
    <t>Propagácia, reklama a inzercia</t>
  </si>
  <si>
    <t>Špeciálne služby</t>
  </si>
  <si>
    <t>Štúdie, expertízy, posudky</t>
  </si>
  <si>
    <t>Poplatky a odvody</t>
  </si>
  <si>
    <t>Stravovanie</t>
  </si>
  <si>
    <t xml:space="preserve">Poistné </t>
  </si>
  <si>
    <t>Prídel do sociálneho fondu</t>
  </si>
  <si>
    <t>Kolkové známky</t>
  </si>
  <si>
    <r>
      <t xml:space="preserve">Odmeny a príspevky </t>
    </r>
    <r>
      <rPr>
        <i/>
        <sz val="8"/>
        <rFont val="Arial CE"/>
        <family val="2"/>
      </rPr>
      <t>(poslanci,komisie,výbory)</t>
    </r>
  </si>
  <si>
    <t>Dane (chata Vyhne)</t>
  </si>
  <si>
    <t>Bežné transfery</t>
  </si>
  <si>
    <r>
      <t xml:space="preserve">Členské príspevky </t>
    </r>
    <r>
      <rPr>
        <sz val="8"/>
        <rFont val="Arial CE"/>
        <family val="2"/>
      </rPr>
      <t>(ZMOS, RVC, AKE SR)</t>
    </r>
  </si>
  <si>
    <t>Transfery jednotlivcom (soc.výpomoc)</t>
  </si>
  <si>
    <t>Všeobecný materiál</t>
  </si>
  <si>
    <t>Príspevok na stravovanie</t>
  </si>
  <si>
    <t>Splácanie úrokov v tuzemsku</t>
  </si>
  <si>
    <t>Cestovné náhrady tuzemské</t>
  </si>
  <si>
    <t>Špec.stroje, prístroje, zariadenia, technika</t>
  </si>
  <si>
    <t>Špeciálny materiál</t>
  </si>
  <si>
    <t xml:space="preserve">Dopravné </t>
  </si>
  <si>
    <t>Údržba špeciálnych strojov</t>
  </si>
  <si>
    <t>Údržba skladov</t>
  </si>
  <si>
    <t>Servis, aktualizácia softwaru</t>
  </si>
  <si>
    <t>Údržba telekomunikačnej techniky</t>
  </si>
  <si>
    <t>Údržba budovy</t>
  </si>
  <si>
    <t>Nájomné za prenájom</t>
  </si>
  <si>
    <t>Prevádzkové stroje, prístroje, zariadenia</t>
  </si>
  <si>
    <t>Servis, údržba a opravy</t>
  </si>
  <si>
    <t>Revízie zariadení</t>
  </si>
  <si>
    <t xml:space="preserve">Členské príspevky </t>
  </si>
  <si>
    <r>
      <t xml:space="preserve">Špeciálne služby </t>
    </r>
    <r>
      <rPr>
        <sz val="9"/>
        <rFont val="Arial CE"/>
        <family val="2"/>
      </rPr>
      <t>(geom.plány a zamerania)</t>
    </r>
  </si>
  <si>
    <t>Výdavky na činnosť komisie ROEP</t>
  </si>
  <si>
    <r>
      <t xml:space="preserve">Všeobecný materiál </t>
    </r>
    <r>
      <rPr>
        <sz val="9"/>
        <rFont val="Arial CE"/>
        <family val="2"/>
      </rPr>
      <t xml:space="preserve">(vrecia na separ.zber) </t>
    </r>
  </si>
  <si>
    <t>Špeciálne služby (projekty)</t>
  </si>
  <si>
    <t>Výdavky na domové čísla</t>
  </si>
  <si>
    <t>Údržba bytov, príspevok do fondu opráv</t>
  </si>
  <si>
    <t>Výdavky na pieskoviská, detské ihrisko</t>
  </si>
  <si>
    <t xml:space="preserve">Správa nájom.bytov a nebytových priestorov </t>
  </si>
  <si>
    <t>Stočné za verejné komunikácie</t>
  </si>
  <si>
    <t>Stočné za artézsku studňu</t>
  </si>
  <si>
    <t>Údržba artézskej studne</t>
  </si>
  <si>
    <t>Výdavky na kvety</t>
  </si>
  <si>
    <t>Reprezentačné výdavky a dary</t>
  </si>
  <si>
    <t>Prepravné</t>
  </si>
  <si>
    <r>
      <t xml:space="preserve">Odmeny a príspevky </t>
    </r>
    <r>
      <rPr>
        <sz val="9"/>
        <rFont val="Arial CE"/>
        <family val="2"/>
      </rPr>
      <t>(občianske obrady)</t>
    </r>
  </si>
  <si>
    <t>Vlastné príjmy škôl</t>
  </si>
  <si>
    <r>
      <t xml:space="preserve">Všeobecný materiál </t>
    </r>
    <r>
      <rPr>
        <sz val="8"/>
        <rFont val="Arial CE"/>
        <family val="2"/>
      </rPr>
      <t>(kancel. a čistiace potreby)</t>
    </r>
  </si>
  <si>
    <t>Prepravné (zájazdy dôchodcov)</t>
  </si>
  <si>
    <t>Všeobecné služby (čistenie, odvoz odpadu)</t>
  </si>
  <si>
    <t>Špeciálne služby (revízie zariadení)</t>
  </si>
  <si>
    <t>Stravovanie dôchodcov</t>
  </si>
  <si>
    <t>Charitatívne centrum na Kopci</t>
  </si>
  <si>
    <t>Špeciálne služby (pochovávanie zomrelých)</t>
  </si>
  <si>
    <t>Bežné výdavky spolu</t>
  </si>
  <si>
    <t>Kapitálové výdavky</t>
  </si>
  <si>
    <t>Výsadba zelene na ul. M.R.Štefánika</t>
  </si>
  <si>
    <t>Kapitálové výdavky spolu</t>
  </si>
  <si>
    <t>Transakcie verejného dlhu</t>
  </si>
  <si>
    <t>Splácanie tuzemských bankových úverov</t>
  </si>
  <si>
    <t>Sumarizácia</t>
  </si>
  <si>
    <t>Kapitálové príjmy spolu</t>
  </si>
  <si>
    <t>Rozpočtové výdavky spolu</t>
  </si>
  <si>
    <t>PRÍJMY spolu</t>
  </si>
  <si>
    <t>ROZBOR PRÍJMOV</t>
  </si>
  <si>
    <r>
      <t xml:space="preserve">     Mesto Šurany je napojené na štátny rozpočet </t>
    </r>
    <r>
      <rPr>
        <b/>
        <sz val="12"/>
        <rFont val="Arial CE"/>
        <family val="2"/>
      </rPr>
      <t>podielom na výnose dane</t>
    </r>
  </si>
  <si>
    <t>kalendárny rok.</t>
  </si>
  <si>
    <t>dovné:</t>
  </si>
  <si>
    <t xml:space="preserve">     Na základe zákona č. 511/1992 Zb. o správe daní a poplatkov a o zmenách v sústave  </t>
  </si>
  <si>
    <t>Fyzické osoby</t>
  </si>
  <si>
    <t>Právnické osoby</t>
  </si>
  <si>
    <t xml:space="preserve"> Podľa ustanovenia § 65 zákona č. 511/1992 Zb. o správe daní a poplatkov a o zmenách</t>
  </si>
  <si>
    <t>v sústave územných finančných orgánov v znení neskorších predpisov, je správca dane</t>
  </si>
  <si>
    <t xml:space="preserve">povinný evidovať daňovú pohľadávku najmenej 6 rokov. V prípade konkurzu je možné </t>
  </si>
  <si>
    <t>odpísať pohľadávku až na základe rozhodnutia súdu.</t>
  </si>
  <si>
    <t>Miestny poplatok za komunálne odpady a drobné stavebné odpady</t>
  </si>
  <si>
    <t>Kapitálové príjmy z predaja budov:</t>
  </si>
  <si>
    <t>Kapitálové príjmy z predaja pozemkov:</t>
  </si>
  <si>
    <t>Kapitálové príjmy z predaja bytov:</t>
  </si>
  <si>
    <t xml:space="preserve">č. </t>
  </si>
  <si>
    <t>1.</t>
  </si>
  <si>
    <t>2.</t>
  </si>
  <si>
    <t>3.</t>
  </si>
  <si>
    <t>Príjmy z predaja budov</t>
  </si>
  <si>
    <t>S p o l u</t>
  </si>
  <si>
    <t>ROZBOR  VÝDAVKOV</t>
  </si>
  <si>
    <t xml:space="preserve">     V rámci výdavkov pre športové kluby boli poskytnuté finančné prostriedky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</si>
  <si>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</si>
  <si>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</si>
  <si>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</si>
  <si>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</si>
  <si>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</si>
  <si>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</si>
  <si>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</si>
  <si>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</si>
  <si>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</si>
  <si>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športový oddiel</t>
  </si>
  <si>
    <t>HKM Chirana Medical</t>
  </si>
  <si>
    <t>TJ SO Lokomotíva</t>
  </si>
  <si>
    <t>TJ Slávia - jazdecký oddiel</t>
  </si>
  <si>
    <t>ŠK Šurany - futbalový oddiel</t>
  </si>
  <si>
    <t>TJ Kostolný Sek</t>
  </si>
  <si>
    <t>TJ Calex - cyklisti</t>
  </si>
  <si>
    <t xml:space="preserve">     Ostatné výdavky sú podrobne uvedené v tabuľkovej časti správy.</t>
  </si>
  <si>
    <t xml:space="preserve">     Podľa § 16 zákona č. 583/2004 Z.z. o rozpočtových pravidlách územnej</t>
  </si>
  <si>
    <r>
      <t xml:space="preserve">predpisov, </t>
    </r>
    <r>
      <rPr>
        <b/>
        <u val="single"/>
        <sz val="12"/>
        <rFont val="Arial CE"/>
        <family val="2"/>
      </rPr>
      <t>z á v e r e č n ý   ú č e t</t>
    </r>
    <r>
      <rPr>
        <b/>
        <sz val="12"/>
        <rFont val="Arial CE"/>
        <family val="2"/>
      </rPr>
      <t xml:space="preserve">  mesta obsahuje:</t>
    </r>
  </si>
  <si>
    <t>2. Bilanciu aktív a pasív;</t>
  </si>
  <si>
    <t>3. Prehľad o stave a vývoji dlhu;</t>
  </si>
  <si>
    <t>4. Údaje o hospodárení príspevkových organizácií v pôsobnosti mesta;</t>
  </si>
  <si>
    <t>5. Prehľad o poskytnutých zárukách podľa jednotlivých príjemcov;</t>
  </si>
  <si>
    <t>a o zmene a doplnení niektorých zákonov v znení neskorších predpisov</t>
  </si>
  <si>
    <t>Celkové príjmy a výdavky rozpočtu mesta Šurany za rok 2009:</t>
  </si>
  <si>
    <t>4) Domov Jesienka Šurany</t>
  </si>
  <si>
    <t>5) Mestský bytový podnik Šurany, s.r.o.</t>
  </si>
  <si>
    <t>Údaje o organizácii založenej mestom</t>
  </si>
  <si>
    <t>Daň za psa:                                  704,31 EUR</t>
  </si>
  <si>
    <t>Záväzky voči zamestnancom a odvody:           42.726,01 EUR</t>
  </si>
  <si>
    <r>
      <t xml:space="preserve">  Ostatné záväzky-</t>
    </r>
    <r>
      <rPr>
        <sz val="10"/>
        <rFont val="Agency FB"/>
        <family val="2"/>
      </rPr>
      <t>ŠJ, rezervy,nevyfakt. dodávky</t>
    </r>
    <r>
      <rPr>
        <sz val="10"/>
        <rFont val="Arial CE"/>
        <family val="0"/>
      </rPr>
      <t>:</t>
    </r>
  </si>
  <si>
    <t xml:space="preserve">               51.826,94 EUR</t>
  </si>
  <si>
    <t>do zápisnice na Mestskom úrade v Šuranoch, Námestie hrdinov č. 1, 942 01 Šurany,</t>
  </si>
  <si>
    <t>o zásadách hospodárenia s finančnými prostriedkami mesta Šurany</t>
  </si>
  <si>
    <t>v zmysle zákona č. 583/2004 Z.z. o rozpočtových pravidlách územnej samosprávy</t>
  </si>
  <si>
    <t>Pasíva</t>
  </si>
  <si>
    <t xml:space="preserve">         Aktíva</t>
  </si>
  <si>
    <r>
      <t>ad 3/</t>
    </r>
    <r>
      <rPr>
        <b/>
        <sz val="11"/>
        <rFont val="Arial CE"/>
        <family val="2"/>
      </rPr>
      <t xml:space="preserve"> </t>
    </r>
  </si>
  <si>
    <t>Prehľad o stave a vývoji dlhu</t>
  </si>
  <si>
    <r>
      <t xml:space="preserve">1) </t>
    </r>
    <r>
      <rPr>
        <sz val="11"/>
        <rFont val="Arial CE"/>
        <family val="2"/>
      </rPr>
      <t>Mestu Šurany bol poskytnutý Prvou komunálnou</t>
    </r>
  </si>
  <si>
    <r>
      <t xml:space="preserve">Z prenajatých budov, objektov </t>
    </r>
    <r>
      <rPr>
        <sz val="8"/>
        <rFont val="Arial CE"/>
        <family val="2"/>
      </rPr>
      <t>(MsBP)</t>
    </r>
  </si>
  <si>
    <t xml:space="preserve">Príjmy z predaja pozemkov </t>
  </si>
  <si>
    <r>
      <t xml:space="preserve">Banke a pobočke zahran.banky </t>
    </r>
    <r>
      <rPr>
        <sz val="8"/>
        <rFont val="Arial CE"/>
        <family val="2"/>
      </rPr>
      <t>(ŠFRB, Dexia)</t>
    </r>
  </si>
  <si>
    <t>Nájomné (MsBP):</t>
  </si>
  <si>
    <t xml:space="preserve">          994.812,30 Sk</t>
  </si>
  <si>
    <t>Zostatok na úvere k 31.12.2008: 12.457.330,90 Sk</t>
  </si>
  <si>
    <t>2.645.544,61 Sk za účelom splatenia kontokorentné-</t>
  </si>
  <si>
    <t>a) ul. Komenského - pozemok parc.č. 211/1 - zast.plochy</t>
  </si>
  <si>
    <t xml:space="preserve">b) ul. Školská 2 - pozemok parc.č. 3581 - zast.plochy  </t>
  </si>
  <si>
    <t xml:space="preserve">a nádvoria o výmere 547 m2 a stavba na pozemku parc.  </t>
  </si>
  <si>
    <t>č. 3581 - stavba č. 703 - výmenníková stanica.</t>
  </si>
  <si>
    <t>Zostatok úveru č. 510094 k 31.12.2008: 1.333.280,- Sk</t>
  </si>
  <si>
    <t>Nahromadené úroky na úvere:                   8.807,99 Sk</t>
  </si>
  <si>
    <t>Zostatok úveru č. 510027 k 31.12.2008: 2.272.744,61 Sk</t>
  </si>
  <si>
    <t>Nahromadené úroky na úvere:                   12.868,53 Sk</t>
  </si>
  <si>
    <t>upresniť nasledovne:</t>
  </si>
  <si>
    <t xml:space="preserve">Bežné príjmy </t>
  </si>
  <si>
    <t>Kapitálové výdavky bez finančných operácií</t>
  </si>
  <si>
    <t>I)</t>
  </si>
  <si>
    <t>II)</t>
  </si>
  <si>
    <t>podľa § 10, odsek 3, písm. a, b, c zákona č. 583/2004 Z.z. o rozpočtových pravidlách územnej</t>
  </si>
  <si>
    <t>samosprávy a o zmene a doplnení neskorších zákonov, v znení neskorších predpisov:</t>
  </si>
  <si>
    <t>podľa § 10, odsek 3, písm. a, b, zákona č. 583/2004 Z.z. o rozpočtových pravidlách územnej</t>
  </si>
  <si>
    <t xml:space="preserve">Sumarizácia    </t>
  </si>
  <si>
    <t>III)</t>
  </si>
  <si>
    <t xml:space="preserve">Výsledok rozpočtového hospodárenia   </t>
  </si>
  <si>
    <t>Rozdiel medzi výnosmi a nákladmi</t>
  </si>
  <si>
    <t>podľa § 18 zákona č. 431/2002 Z.z. o účtovníctve v znení neskorších predpisov</t>
  </si>
  <si>
    <t xml:space="preserve">Rozdiel medzi výnosmi a nákladmi </t>
  </si>
  <si>
    <r>
      <t xml:space="preserve">Príjmy - výdavky (rozdiel </t>
    </r>
    <r>
      <rPr>
        <sz val="11"/>
        <rFont val="Arial CE"/>
        <family val="2"/>
      </rPr>
      <t>riadok č. 3 - 6)</t>
    </r>
    <r>
      <rPr>
        <b/>
        <i/>
        <sz val="12"/>
        <rFont val="Arial CE"/>
        <family val="2"/>
      </rPr>
      <t xml:space="preserve"> </t>
    </r>
  </si>
  <si>
    <t>Príjmy k 31.12.2008</t>
  </si>
  <si>
    <t>Výdavky k 31.12.2008</t>
  </si>
  <si>
    <t>Rozdiel medzi príjmami a výdavkami</t>
  </si>
  <si>
    <t>136.048.506,61 Sk</t>
  </si>
  <si>
    <t>131.931.780,60 Sk</t>
  </si>
  <si>
    <t>4.116.726,01 Sk</t>
  </si>
  <si>
    <t xml:space="preserve">Na základe § 15 odsek 4 zákona č. 583/2004 Z.z. o rozpočtových pravidlách územnej samosprávy </t>
  </si>
  <si>
    <t>uznesením Mestského zastupiteľstva v Šuranoch č. 25/2009-Z, bod II., dňa 28.5.2009.</t>
  </si>
  <si>
    <t>Celoročné hospodárenie mesta Šurany za rok 2008 bolo schválené bez výhrad</t>
  </si>
  <si>
    <t>a výsledok hospodárenia mesta Šurany za rok 2008 bol rozdelený tak, že suma</t>
  </si>
  <si>
    <t>411.672,60 Sk(13.665,03 EUR) sa prevedie do fondu rezerv.</t>
  </si>
  <si>
    <t>Správa o plnení rozpočtu mesta Šurany a záverečný účet za rok 2008 boli schválené</t>
  </si>
  <si>
    <t>Úverové zaťaženie mesta Šurany k 31.12.2008</t>
  </si>
  <si>
    <t xml:space="preserve">                                   Bilancia aktív a pasív k 31.12.2008 (v tis. Sk)</t>
  </si>
  <si>
    <t>v Šuranoch na I.polrok 2010</t>
  </si>
  <si>
    <t xml:space="preserve">Výročná správa </t>
  </si>
  <si>
    <t>ROZPOČET MESTA ŠURANY ZA ROK 2009</t>
  </si>
  <si>
    <t>3. úprava          rozpočtu              r. 2009</t>
  </si>
  <si>
    <t>Skutočnosť                    k                      31.12.2009</t>
  </si>
  <si>
    <t>ENERGICO s.r.o. Bratislava - dar</t>
  </si>
  <si>
    <r>
      <t xml:space="preserve">Transfery zo št. rozpočtu - </t>
    </r>
    <r>
      <rPr>
        <sz val="8"/>
        <rFont val="Arial CE"/>
        <family val="2"/>
      </rPr>
      <t>prenes.komp. a voľby</t>
    </r>
  </si>
  <si>
    <t xml:space="preserve">     Na základe uvedených skutočností plnenie príjmovej časti rozpočtu mesta Šurany k 31.12.2009</t>
  </si>
  <si>
    <t>Granty - EUROFONDY</t>
  </si>
  <si>
    <t xml:space="preserve">Zo štátneho rozpočtu </t>
  </si>
  <si>
    <t>Výpočtová technika - mestský inf.systém</t>
  </si>
  <si>
    <t>Vrátenie príjmov z minulých rokov (Štúrovo-automaty)</t>
  </si>
  <si>
    <r>
      <t xml:space="preserve">Spoločný obecný úrad </t>
    </r>
    <r>
      <rPr>
        <sz val="8"/>
        <rFont val="Arial CE"/>
        <family val="2"/>
      </rPr>
      <t>(10400 obyv x 0,40 €)</t>
    </r>
  </si>
  <si>
    <t>Skutočnosť k 31.12.2009</t>
  </si>
  <si>
    <t>v súlade v Výkazom ziskov a strát Úč ROPO SFOV 2-01 zostavenom k 31.12.2009:</t>
  </si>
  <si>
    <t>PROGRAM 1 - Verejná správa</t>
  </si>
  <si>
    <t>Výdavky na nemocenské dávky</t>
  </si>
  <si>
    <t>Manipulačné poplatky na úver</t>
  </si>
  <si>
    <t>Záväzkové provízie z úveru</t>
  </si>
  <si>
    <t>Výdavky na voľby</t>
  </si>
  <si>
    <t>PROGRAM 2 - Služby občanom</t>
  </si>
  <si>
    <t>2.1 Matrika</t>
  </si>
  <si>
    <r>
      <t xml:space="preserve">PROGRAM 3 - </t>
    </r>
    <r>
      <rPr>
        <b/>
        <sz val="11"/>
        <rFont val="Arial CE"/>
        <family val="0"/>
      </rPr>
      <t>Bezpečnosť, právo a poriadok</t>
    </r>
  </si>
  <si>
    <t>3.1 Mestská polícia</t>
  </si>
  <si>
    <t>Nemocenské dávky</t>
  </si>
  <si>
    <t>3.2 Civilná obrana</t>
  </si>
  <si>
    <t>3.3 Ochrana pred požiarmi</t>
  </si>
  <si>
    <t>PROGRAM 4 - Výstavba</t>
  </si>
  <si>
    <t>4.1 Služby</t>
  </si>
  <si>
    <t>PROGRAM 5 - Cestná doprava</t>
  </si>
  <si>
    <t>5.1 MHD a prímestská doprava</t>
  </si>
  <si>
    <r>
      <t>5.2 Správa a údržba pozem.komunikácií</t>
    </r>
    <r>
      <rPr>
        <b/>
        <sz val="8"/>
        <rFont val="Arial CE"/>
        <family val="2"/>
      </rPr>
      <t xml:space="preserve"> </t>
    </r>
  </si>
  <si>
    <t>Prekládka autobusových zastávok</t>
  </si>
  <si>
    <t>Miestne komunikácie</t>
  </si>
  <si>
    <t>PROGRAM 6 - Odpadové hospodárstvo</t>
  </si>
  <si>
    <t>6.1 Mestský podnik služieb - príspevok</t>
  </si>
  <si>
    <t>6.2 Separovaný zber</t>
  </si>
  <si>
    <t>Výdavky na odpadové nádoby</t>
  </si>
  <si>
    <t>6.3 Odvoz a zneškodnenie odpadu</t>
  </si>
  <si>
    <t>Prepravné (odvoz odpadu)</t>
  </si>
  <si>
    <t>Údržba čerpadla kanalizácie na ul. Levická</t>
  </si>
  <si>
    <r>
      <t>Všeobecné služby (</t>
    </r>
    <r>
      <rPr>
        <sz val="8"/>
        <rFont val="Arial CE"/>
        <family val="2"/>
      </rPr>
      <t>Brantner NZ, Michal n.Ž.</t>
    </r>
    <r>
      <rPr>
        <sz val="10"/>
        <rFont val="Arial CE"/>
        <family val="0"/>
      </rPr>
      <t>)</t>
    </r>
  </si>
  <si>
    <t xml:space="preserve">PROGRAM 7 - Ochrana životného prostredia </t>
  </si>
  <si>
    <t>7.1 - Údržba mosta v Nitr. Hrádku</t>
  </si>
  <si>
    <r>
      <t>7.2 Verejná zeleň</t>
    </r>
    <r>
      <rPr>
        <sz val="8"/>
        <rFont val="Arial CE"/>
        <family val="0"/>
      </rPr>
      <t xml:space="preserve"> (čistenie, likvidácia skládok)</t>
    </r>
  </si>
  <si>
    <t>PROGRAM 8 - Rozvoj obcí</t>
  </si>
  <si>
    <t>8.1 Materiál</t>
  </si>
  <si>
    <t>Výdavky na lavičky, smetné nádoby, stojan na bicykle</t>
  </si>
  <si>
    <t>8.2 Rutinná a štandardná údržba</t>
  </si>
  <si>
    <r>
      <t xml:space="preserve">Údržba </t>
    </r>
    <r>
      <rPr>
        <sz val="8"/>
        <rFont val="Arial CE"/>
        <family val="0"/>
      </rPr>
      <t>(strecha WC,strecha MsPS, kanal.šachty)</t>
    </r>
  </si>
  <si>
    <t>Príspevok pre Správu katastra Nitra (ROEP)</t>
  </si>
  <si>
    <t>8.3 Služby</t>
  </si>
  <si>
    <r>
      <t xml:space="preserve">8.4 Výdavky na aktivačné práce </t>
    </r>
    <r>
      <rPr>
        <sz val="8"/>
        <rFont val="Arial CE"/>
        <family val="2"/>
      </rPr>
      <t>(VPP)</t>
    </r>
  </si>
  <si>
    <t>9.1 Stočné</t>
  </si>
  <si>
    <t>9.2 Rutinná a štandardná údržba</t>
  </si>
  <si>
    <t>Rozbor vody, prípojky (ul. Severná)</t>
  </si>
  <si>
    <t>PROGRAM 9 - Zásobovanie vodou</t>
  </si>
  <si>
    <t>PROGRAM 10 - Verejné osvetlenie</t>
  </si>
  <si>
    <t>10.1 Prevádzkovanie VO</t>
  </si>
  <si>
    <t>10.2 Oprava a údržba VO</t>
  </si>
  <si>
    <t>PROGRAM 11 - Šport</t>
  </si>
  <si>
    <t>11.1.Transfery na šport</t>
  </si>
  <si>
    <r>
      <t xml:space="preserve">11.2 Prevádzkové náklady </t>
    </r>
    <r>
      <rPr>
        <sz val="8"/>
        <rFont val="Arial CE"/>
        <family val="0"/>
      </rPr>
      <t>(budova - ŠK Šurany)</t>
    </r>
  </si>
  <si>
    <t>PROGRAM 12- Kultúrne služby</t>
  </si>
  <si>
    <t>PROGRAM 14 - Vzdelávanie</t>
  </si>
  <si>
    <t>14.1 Predškolská výchova</t>
  </si>
  <si>
    <t>14.1.1 MŠ ul. Mostná</t>
  </si>
  <si>
    <t>14.1.2 MŠ ul. MDŽ</t>
  </si>
  <si>
    <t>14.2. Základné vzdelávanie</t>
  </si>
  <si>
    <t>14.2.1 ZŠ ul. Bernolákova</t>
  </si>
  <si>
    <t>PROGRAM 12 - Kultúrne služby</t>
  </si>
  <si>
    <t xml:space="preserve">Šurany a záverečný účet za rok 2009, stanovisko   </t>
  </si>
  <si>
    <t xml:space="preserve">hlavnej kontrolórky mesta Šurany a stanoviská  </t>
  </si>
  <si>
    <t>komisií Mestského zastupiteľstva v Šuranoch a</t>
  </si>
  <si>
    <t xml:space="preserve">Výročnú správu - Správu o plnení rozpočtu mesta  </t>
  </si>
  <si>
    <t>celoročné hospodárenie mesta Šurany</t>
  </si>
  <si>
    <t>PANNA s.r.o., Jilemnického 4, Palárikovo</t>
  </si>
  <si>
    <t>WOODO s.r.o. Kopec, Šurany</t>
  </si>
  <si>
    <t>TAMF Tóth Tibor, Partizánska 71, Šurany</t>
  </si>
  <si>
    <t>1.138,80 EUR</t>
  </si>
  <si>
    <t>14.2.2 ŠKD+ŠJ ZŠ ul. Bernolákova</t>
  </si>
  <si>
    <t>14.2.3 ZŠ ul. SNP</t>
  </si>
  <si>
    <t>14.2.4 ŠKD+Š ZŠ ul. SNP</t>
  </si>
  <si>
    <t>14.2.5 Cirkevná základná škola</t>
  </si>
  <si>
    <r>
      <t xml:space="preserve">14.3 </t>
    </r>
    <r>
      <rPr>
        <b/>
        <sz val="9"/>
        <rFont val="Arial CE"/>
        <family val="0"/>
      </rPr>
      <t>Zariadenia pre záujmové vzdelávanie</t>
    </r>
  </si>
  <si>
    <t>14.3.1 Základná umelecká škola</t>
  </si>
  <si>
    <t>14.3.2 Centrum voľného času</t>
  </si>
  <si>
    <r>
      <t xml:space="preserve">14.4 Transfery pre školy </t>
    </r>
    <r>
      <rPr>
        <b/>
        <sz val="8"/>
        <rFont val="Arial CE"/>
        <family val="0"/>
      </rPr>
      <t>(bez vlastných príjmov)</t>
    </r>
  </si>
  <si>
    <r>
      <t xml:space="preserve">MsBP s.r.o. </t>
    </r>
    <r>
      <rPr>
        <sz val="8"/>
        <rFont val="Arial CE"/>
        <family val="0"/>
      </rPr>
      <t xml:space="preserve">(návratná fin.výpomoc - vrátená 11/2009) </t>
    </r>
  </si>
  <si>
    <t xml:space="preserve">Rozpočet mesta Šurany za r. 2009 </t>
  </si>
  <si>
    <t xml:space="preserve">     Na základe uvedených skutočností plnenie rozpočtu mesta Šurany k 31.12.2009 je potrebné</t>
  </si>
  <si>
    <t>Správa o plnení rozpočtu mesta Šurany a záverečný účet za rok 2009</t>
  </si>
  <si>
    <t>za rok 2009</t>
  </si>
  <si>
    <t xml:space="preserve">     Správa o plnení rozpočtu mesta Šurany a záverečný účet za rok 2009</t>
  </si>
  <si>
    <t xml:space="preserve">    Hospodárenie s finančnými postriedkami mesta Šurany v roku 2009 bolo zahá-</t>
  </si>
  <si>
    <t xml:space="preserve">jené schválením návrhu rozpočtu mesta Šurany na roky 2009-2011 uznesením Mests- </t>
  </si>
  <si>
    <t>kého zastupiteľstva v Šuranoch č. 21/2008-Z, bod V., dňa 11.12.2008.</t>
  </si>
  <si>
    <t xml:space="preserve">     Návrh rozpočtu mesta Šurany na rok 2009 bol vypracovaný v zmysle zákona</t>
  </si>
  <si>
    <t>a výdavkovej časti v celkovom objeme 4.236.930 EUR (127.642 tis. Sk).</t>
  </si>
  <si>
    <t xml:space="preserve">     V priebehu roka 2009 boli Mestským zastupiteľstvom Šurany schválené nasle-</t>
  </si>
  <si>
    <t>dovné úpravy rozpočtu mesta Šurany na rok 2009:</t>
  </si>
  <si>
    <t>1) Návrh na 1.úpravu rozpočtu mesta Šurany na rok 2009 bol schválený uznesením</t>
  </si>
  <si>
    <t xml:space="preserve">z rozpočtu mesta Šurany v r. 2009 nasledovne: </t>
  </si>
  <si>
    <t>Suma v EUR</t>
  </si>
  <si>
    <t>7. Hodnotenie plnenia programov mesta.</t>
  </si>
  <si>
    <t>6. Prehľad o nákladoch a výnosoch podnikateľskej činnosti;</t>
  </si>
  <si>
    <t>ZÁVEREČNÝ  ÚČET  MESTA  ŠURANY  k  31.12.2009</t>
  </si>
  <si>
    <t xml:space="preserve">a v zmysle § 40 Všeobecne záväzného nariadenia mesta Šurany č. 8/2008 </t>
  </si>
  <si>
    <t>Príjmy k 31.12.2009</t>
  </si>
  <si>
    <t>Výdavky k 31.12.2009</t>
  </si>
  <si>
    <r>
      <t>ad 2/</t>
    </r>
    <r>
      <rPr>
        <b/>
        <sz val="10"/>
        <rFont val="Arial CE"/>
        <family val="2"/>
      </rPr>
      <t xml:space="preserve">                               Bilancia aktív a pasív k 31.12.2009 (v EUR)</t>
    </r>
  </si>
  <si>
    <t xml:space="preserve">č. 9/2008 o miestnych daniach a miestnom poplatku za komunálne odpady a drobné  </t>
  </si>
  <si>
    <t>č. 21/2008-Z, bod XXII. dňa 11.12.2008) bola splatnosť dane z nehnuteľností</t>
  </si>
  <si>
    <t>nad 16,59 EUR u fyzickej osoby a nad 165,96 EUR u právnickej osoby daná v štyroch</t>
  </si>
  <si>
    <t>Výročná správa mesta Šurany za rok 2009</t>
  </si>
  <si>
    <t>f) návrhu na rozdelenie zisku alebo vyrovnanie straty</t>
  </si>
  <si>
    <t>a) vývoji účtovnej jednotky, o stave, v ktorom sa nachádza, a o významných rizikách a neistotách,</t>
  </si>
  <si>
    <t>h) o tom, či účtovná jednotka má organizačnú zložku v zahraničí:</t>
  </si>
  <si>
    <t>g) údajoch požadovaných podľa osobitných predpisov</t>
  </si>
  <si>
    <t>Mesto Šurany je vlastníkom nasledovných cenných papierov :</t>
  </si>
  <si>
    <t>1) 60 081 akcií Západoslovenskej vodárenskej spoločnosti, a.s.;</t>
  </si>
  <si>
    <t>2) 11 akcií Dexia banky Slovensko, a.s.</t>
  </si>
  <si>
    <t>Mesto Šurany nemalo náklady na činnosť v oblasti výskumu a vývoja v r. 2009.</t>
  </si>
  <si>
    <t>Mesto Šurany nemá organizačnú zložku v zahraničí.</t>
  </si>
  <si>
    <t xml:space="preserve">     Na základe zákona č. 431/2002 Z.z. o účtovníctve v znení neskorších predpisov - ustanovenie § 20 -</t>
  </si>
  <si>
    <t>Výročná správa obsahuje účtovnú závierku za účtovné obdobie, za ktoré sa vyhotovuje výročná správa,</t>
  </si>
  <si>
    <t>a správu auditora k tejto účtovnej závierke, ak osobitný predpis neustanovuje inak, a najmä informácie o</t>
  </si>
  <si>
    <t>ktorým je účtovná jednotka vystavená; informácia sa poskytuje vo forme vyváženej a obsiahlej analýzy</t>
  </si>
  <si>
    <t xml:space="preserve">stavu a prognózy vývoja a obsahuje dôležité finančné a nefinančné ukazovatele vrátane informácie </t>
  </si>
  <si>
    <t>o vplyve činnosti účtovnej jednotky na životné prostredie a na zamestnanosť, s poukázaním na príslušné</t>
  </si>
  <si>
    <t>údaje uvedené v účtovnej závierke.</t>
  </si>
  <si>
    <t>b) udalostiach osobitného významu, ktoré nastali po skončení účtovného obdobia, za ktoré sa vyhoto-</t>
  </si>
  <si>
    <t>vuje výročná správa:</t>
  </si>
  <si>
    <t>c) predpokladanom budúcom vývoji činnosti účtovnej jednotky:</t>
  </si>
  <si>
    <t>d) nákladoch na činnosť v oblasti výskumu a vývoja:</t>
  </si>
  <si>
    <t>e) nadobúdaní vlastných akcií, dočasných listov, obchodných podielov a akcií:</t>
  </si>
  <si>
    <t>Uvedené akcie sú vedené v Dexia banke Sovensko, a.s., Centrála Žilina, Hodžova 11, Žilina - ČLEN</t>
  </si>
  <si>
    <t>Centrálneho depozitára cenných papierov SR, a.s.</t>
  </si>
  <si>
    <t>Po skončení účtovného obdobia, za ktoré sa vyhotovuje výročná správa nenastali udalosti osobitného významu.</t>
  </si>
  <si>
    <t>Mesto Šurany bude aj ďalšom období zabezpečovať všetky úkony súvisiace s činnosťou samosprávy v súlade</t>
  </si>
  <si>
    <t>3) Mesto Šurany je vlastníkom 100 % obchodného podielu v spoločnosti Mestský bytový podnik Šurany, s.r.o.</t>
  </si>
  <si>
    <t>s príslušnými zákonmi a právnymi predpismi Slovenskej republiky.</t>
  </si>
  <si>
    <t>Mesto Šurany ako účtovná jednotka je naviazaná na štátny rozpočet podielom na výnose dane z príjmov</t>
  </si>
  <si>
    <t>územnej samospráve. Ďalší vývoj účtovnej jednotky bude závisieť od stability štátneho rozpočtu vzhľadom</t>
  </si>
  <si>
    <t>k pretrvávajúcej finančnej a hospodárskej kríze. Rizikom je aj získavanie vlastných príjmov súvisiacich s vymá-</t>
  </si>
  <si>
    <t>haním miestnych daní a miestneho poplatku za komunálne odpady a drobné stavebné odpady od osôb</t>
  </si>
  <si>
    <t>nezamestnaných, resp. poberajúcich dávky v hmotnej núdzi.</t>
  </si>
  <si>
    <t>Výnosy k 31.12.2009:</t>
  </si>
  <si>
    <t>Náklady k 31.12.2009:</t>
  </si>
  <si>
    <t>2.370.162,15 EUR</t>
  </si>
  <si>
    <t>2.370.094,27 EUR</t>
  </si>
  <si>
    <t xml:space="preserve">            67,88 EUR</t>
  </si>
  <si>
    <t>478.832,11 EUR</t>
  </si>
  <si>
    <t>490.553,33 EUR</t>
  </si>
  <si>
    <t>Hospodársky výsledok:            -</t>
  </si>
  <si>
    <t>Hospodársky výsledok:           +</t>
  </si>
  <si>
    <t>204.223,95 EUR</t>
  </si>
  <si>
    <t>205.333,68 EUR</t>
  </si>
  <si>
    <t xml:space="preserve">    1.109,73 EUR</t>
  </si>
  <si>
    <t xml:space="preserve">  11.721,22 EUR</t>
  </si>
  <si>
    <t>882.875,24 EUR</t>
  </si>
  <si>
    <t>869.804,32 EUR</t>
  </si>
  <si>
    <t xml:space="preserve">  13.070,92 EUR</t>
  </si>
  <si>
    <t xml:space="preserve">Hospodársky výsledok:           +         </t>
  </si>
  <si>
    <t>321.426,33 EUR</t>
  </si>
  <si>
    <t>321.333,58 EUR</t>
  </si>
  <si>
    <t>92,75 EUR</t>
  </si>
  <si>
    <t xml:space="preserve">Hospodársky výsledok:           +  </t>
  </si>
  <si>
    <t>Dotácia z MF SR (výpadok podiel.daní)</t>
  </si>
  <si>
    <t>S U M A R I Z Á C I A:</t>
  </si>
  <si>
    <t>33.021,71 + 352.112,07 EUR</t>
  </si>
  <si>
    <t>355.273,51 EUR</t>
  </si>
  <si>
    <t>29.860,27 EUR</t>
  </si>
  <si>
    <t>Projekty z fondov EÚ - spolufinancovanie</t>
  </si>
  <si>
    <t>ZŚ Bernolákova - zateplenie budov</t>
  </si>
  <si>
    <t>Mestský bytový podnik Śurany s.r.o.</t>
  </si>
  <si>
    <t>56.682,04 EUR</t>
  </si>
  <si>
    <t>143.346,67 EUR</t>
  </si>
  <si>
    <t>139.756,47 EUR</t>
  </si>
  <si>
    <t>60.272,24 EUR</t>
  </si>
  <si>
    <t xml:space="preserve"> 512,85 EUR</t>
  </si>
  <si>
    <t>FORA, s.r.o. Šurany</t>
  </si>
  <si>
    <t>22.717,92 EUR</t>
  </si>
  <si>
    <t>Štefan Vanko a manž.., Śurany</t>
  </si>
  <si>
    <t xml:space="preserve">  409,10 EUR</t>
  </si>
  <si>
    <t>Ing. Jozef Lendel a manž., Šurany</t>
  </si>
  <si>
    <t>912,50 EUR</t>
  </si>
  <si>
    <t>Jozef Raučina, Šurany</t>
  </si>
  <si>
    <t xml:space="preserve">  32.729,90 EUR</t>
  </si>
  <si>
    <t xml:space="preserve">    69.205,55 EUR</t>
  </si>
  <si>
    <t>Mestský úrad - kotly</t>
  </si>
  <si>
    <t>3.úprava rozpočtu r.2009</t>
  </si>
  <si>
    <t>Skutočnosť        k          31.12.2009</t>
  </si>
  <si>
    <t>4 177 557 EUR</t>
  </si>
  <si>
    <t>3 964 941 EUR</t>
  </si>
  <si>
    <t xml:space="preserve">     212 616 EUR</t>
  </si>
  <si>
    <t>Príjmy z finančných operácií</t>
  </si>
  <si>
    <t>R. 2009</t>
  </si>
  <si>
    <r>
      <t xml:space="preserve">Šurany kapitálové príjmy v celkovej sume: </t>
    </r>
    <r>
      <rPr>
        <b/>
        <sz val="12"/>
        <rFont val="Arial CE"/>
        <family val="2"/>
      </rPr>
      <t>69.205,55 EUR:</t>
    </r>
  </si>
  <si>
    <t>5 688 023 EUR</t>
  </si>
  <si>
    <t>5 685 923 EUR</t>
  </si>
  <si>
    <t>2 100 EUR</t>
  </si>
  <si>
    <t>V r. 2009 bol zostatok úveru splácaný mesačnými</t>
  </si>
  <si>
    <t>splátkami v sume 3.319,39 EUR.</t>
  </si>
  <si>
    <t>Zostatok úveru k 31.12.2009 bol: 38.728,02 EUR</t>
  </si>
  <si>
    <t>Prepočítané konverzným kurzom:  1.166.720,33 Sk</t>
  </si>
  <si>
    <t xml:space="preserve">Nahromadené úroky na úvere:     47,23 EUR </t>
  </si>
  <si>
    <t>Prepočítané konverzným kurzom:       1.422,85 Sk</t>
  </si>
  <si>
    <t>a posledná splátka bude v r. 2033 (2.295,72 EUR).</t>
  </si>
  <si>
    <t>Zostatok na úvere k 31.12.2009: 417.900,72 EUR</t>
  </si>
  <si>
    <t>(12.589.677,01 Sk).</t>
  </si>
  <si>
    <r>
      <t xml:space="preserve">3) </t>
    </r>
    <r>
      <rPr>
        <sz val="11"/>
        <rFont val="Arial CE"/>
        <family val="0"/>
      </rPr>
      <t>Zmluva o Dexia Komunál eurofondy úvere (B)</t>
    </r>
  </si>
  <si>
    <t>č. 51/001/09 z 24.3.2009 na prefinancovanie projektu:</t>
  </si>
  <si>
    <t>"ZŠ Šurany SNP - zateplenie budov (I. etapa)" v sume</t>
  </si>
  <si>
    <t xml:space="preserve">ad 7) Hodnotenie plnenia programov mesta </t>
  </si>
  <si>
    <t>707.033,07 EUR. Splatená čsť: 678.312, 39 EUR.</t>
  </si>
  <si>
    <t>Zostatok: 28.720,68 EUR sa spláca od 01/2010 pravidel-</t>
  </si>
  <si>
    <t>nými mesačnými splátkami v sume: 1.660 EUR.</t>
  </si>
  <si>
    <t>Zostatok úveru k 31.12.2009 bol: 28.720,68 EUR</t>
  </si>
  <si>
    <t>Prepočítané konverzným kurzom:  865.239,21 Sk</t>
  </si>
  <si>
    <t xml:space="preserve">Nahromadené úroky na úvere:     63,41 EUR </t>
  </si>
  <si>
    <t>Prepočítané konverzným kurzom:     1.910,29 Sk</t>
  </si>
  <si>
    <r>
      <t>4)</t>
    </r>
    <r>
      <rPr>
        <sz val="11"/>
        <rFont val="Arial CE"/>
        <family val="0"/>
      </rPr>
      <t xml:space="preserve"> Zmluva o termínovanom úvere č. 1194/2009/UZ </t>
    </r>
  </si>
  <si>
    <t>z 18.11.2009 z VÚB a.s. v sume 560.124,71 EUR</t>
  </si>
  <si>
    <t>na prefinancovanie projektu: "ZŠ, Bernolákova 35,</t>
  </si>
  <si>
    <t>Šurany - zateplenie budov".</t>
  </si>
  <si>
    <t>Zostatok úveru k 31.12.2009 bol: 271.130,23 EUR</t>
  </si>
  <si>
    <t>Prepočítané konverzným kurzom:  8.168.069,31Sk</t>
  </si>
  <si>
    <r>
      <t>5)</t>
    </r>
    <r>
      <rPr>
        <sz val="11"/>
        <rFont val="Arial CE"/>
        <family val="0"/>
      </rPr>
      <t xml:space="preserve"> Zmluva o úvere č. 51/004/09 - Dexia Komunál Super-</t>
    </r>
  </si>
  <si>
    <t>linka z 12.5.2009 - poskytnutie debetu do 33.200 EUR</t>
  </si>
  <si>
    <t>na obdobie jedného roka.</t>
  </si>
  <si>
    <t>Debet sa k 31.12.2009 nečerpal.</t>
  </si>
  <si>
    <r>
      <t>6)</t>
    </r>
    <r>
      <rPr>
        <sz val="11"/>
        <rFont val="Arial CE"/>
        <family val="0"/>
      </rPr>
      <t xml:space="preserve"> Zmluva o kontokorentnom úvere č. 545/2009/UZ</t>
    </r>
  </si>
  <si>
    <t>z VÚB a.s. z 27.5.2009 - poskytnutie debetu na účte</t>
  </si>
  <si>
    <t>do 33.200 EUR na obdobie jedného roka.</t>
  </si>
  <si>
    <r>
      <t>3)</t>
    </r>
    <r>
      <rPr>
        <sz val="11"/>
        <rFont val="Arial CE"/>
        <family val="0"/>
      </rPr>
      <t xml:space="preserve"> Ostatné úvery na prefinancovanie realizácie projek-</t>
    </r>
  </si>
  <si>
    <t>tov z fondov EÚ a na povolenie debetu na bežnom</t>
  </si>
  <si>
    <t>účte sú zebezpečené platobnými vista blankozmenkami.</t>
  </si>
  <si>
    <t>Zostatok úveru č. 510027 k 31.12.2009: 66.160,26 EUR</t>
  </si>
  <si>
    <t>Prepočítané konverzným kurzom:        1.993.1473,99 Sk</t>
  </si>
  <si>
    <t>Nahromadené úroky na úvere:                   169,45 EUR</t>
  </si>
  <si>
    <t>Prepočítané konverzným kurzom:              5.104,85 Sk</t>
  </si>
  <si>
    <t>1. Prehľad o pohľadávkach v EUR       1. Prehľad o krátkodobých záväzkoch v EUR</t>
  </si>
  <si>
    <t>V Šuranoch, dňa 12.5.2010</t>
  </si>
  <si>
    <r>
      <t xml:space="preserve">PROGRAM 7 - </t>
    </r>
    <r>
      <rPr>
        <b/>
        <sz val="11"/>
        <rFont val="Arial CE"/>
        <family val="0"/>
      </rPr>
      <t>Ochrana životného prostredia</t>
    </r>
    <r>
      <rPr>
        <b/>
        <sz val="12"/>
        <rFont val="Arial CE"/>
        <family val="2"/>
      </rPr>
      <t xml:space="preserve"> </t>
    </r>
  </si>
  <si>
    <r>
      <t xml:space="preserve">PROGRAM 16 - Rozvoj obcí </t>
    </r>
    <r>
      <rPr>
        <sz val="10"/>
        <rFont val="Arial Narrow"/>
        <family val="2"/>
      </rPr>
      <t>(kapitálové výdavky)</t>
    </r>
  </si>
  <si>
    <t xml:space="preserve">              29.860,27 EUR</t>
  </si>
  <si>
    <t xml:space="preserve">Poplatok za komun.odpady:     60.272,24 EUR </t>
  </si>
  <si>
    <t xml:space="preserve">             54.475,79 EUR</t>
  </si>
  <si>
    <t xml:space="preserve">                  102,23 EUR</t>
  </si>
  <si>
    <t xml:space="preserve">                670,05 EUR</t>
  </si>
  <si>
    <t xml:space="preserve">      120.997,80 EUR</t>
  </si>
  <si>
    <t>Neuhradené faktúry v lehote splatnosti:         162.987,63 EUR</t>
  </si>
  <si>
    <t>Neuhradené faktúry po lehote splatnosti:           6.650,00 EUR</t>
  </si>
  <si>
    <t xml:space="preserve">               48.642,84 EUR</t>
  </si>
  <si>
    <t xml:space="preserve">    Zo soc.fondu:                                          1.888,94 EUR</t>
  </si>
  <si>
    <t xml:space="preserve">    ŠFRB:                                                 412.507,63 EUR</t>
  </si>
  <si>
    <t>Dexia banka Slovensko a VÚB</t>
  </si>
  <si>
    <t xml:space="preserve">         338.578,93 EUR</t>
  </si>
  <si>
    <t>Pripomienky k uvedenému materiálu možno uplatniť v písomnej forme, elektronicky alebo ústne</t>
  </si>
  <si>
    <t>e-mail: j.huckova@surany.sk, fax: 035 / 6500108 v termíne do 24.5.2010.</t>
  </si>
  <si>
    <t>Materiál je zverejnený aj na webovej stránke mesta Šurany od 12.5.2010 v časti - Oznamy.</t>
  </si>
  <si>
    <r>
      <t>Účtovná závierka mesta Šurany k 31.12.2009</t>
    </r>
    <r>
      <rPr>
        <sz val="11"/>
        <rFont val="Arial CE"/>
        <family val="2"/>
      </rPr>
      <t xml:space="preserve"> bola v súlade s § 9 ods.5 zákona SNR</t>
    </r>
  </si>
  <si>
    <t>Všeobecne záväzného nariadenia mesta Šurany č. 8/2008 o zásadách hospodárenia</t>
  </si>
  <si>
    <t>Na základe uvedených výsledkov hospodárenia mesta Šurany za rok 2009,</t>
  </si>
  <si>
    <r>
      <t xml:space="preserve">n a v r h u j e </t>
    </r>
    <r>
      <rPr>
        <sz val="10"/>
        <rFont val="Arial CE"/>
        <family val="2"/>
      </rPr>
      <t>sa prerokovanie Záverečného účtu mesta Šurany za rok 2009 uzatvoriť s týmto výrokom:</t>
    </r>
  </si>
  <si>
    <t>Mestské zastupiteľstvo v Šuranoch po prerokovaní Záverečného účtu mesta Šurany za rok 2009</t>
  </si>
  <si>
    <t>Ing. Marta Hučíková, Šurany</t>
  </si>
  <si>
    <t>1.270,20 EUR</t>
  </si>
  <si>
    <t>Miroslav Petík, Šurany</t>
  </si>
  <si>
    <t>Eva Šimková, Šurany</t>
  </si>
  <si>
    <t xml:space="preserve"> 364,80 EUR</t>
  </si>
  <si>
    <t xml:space="preserve"> 182,40 EUR</t>
  </si>
  <si>
    <t>Daniel Gilan, Šurany</t>
  </si>
  <si>
    <t>268,80 EUR</t>
  </si>
  <si>
    <t>František Gilan, Šurany</t>
  </si>
  <si>
    <t>116,80 EUR</t>
  </si>
  <si>
    <t>Pavlína Kokošová, Šurany</t>
  </si>
  <si>
    <t>47,52 EUR</t>
  </si>
  <si>
    <t>Helena Mokrášová, Šurany</t>
  </si>
  <si>
    <t>27,06 EUR</t>
  </si>
  <si>
    <t>Marián Omelka, Šurany</t>
  </si>
  <si>
    <t>60.185,80 EUR</t>
  </si>
  <si>
    <t>8.506,90 EUR</t>
  </si>
  <si>
    <t xml:space="preserve">          512,85 EUR</t>
  </si>
  <si>
    <t xml:space="preserve">    60.185,80 EUR</t>
  </si>
  <si>
    <t xml:space="preserve">       8.506,90 EUR</t>
  </si>
  <si>
    <t>Mesto Šurany evidovalo k 31.12.2009: 3 475 daňovníkov, pričom plnenie bolo nasle-</t>
  </si>
  <si>
    <t>a predpis na rok 2009</t>
  </si>
  <si>
    <t>Platba za rok 2009</t>
  </si>
  <si>
    <t>Nedoplatok k 31.12.2009</t>
  </si>
  <si>
    <t>presiahol u fyzickej osoby 165,97 EUR a u právnickej osoby 1 659,70 EUR.</t>
  </si>
  <si>
    <t>Daňoví dlžníci k 31.12.2009</t>
  </si>
  <si>
    <r>
      <t>Daň za psa</t>
    </r>
    <r>
      <rPr>
        <sz val="12"/>
        <rFont val="Arial CE"/>
        <family val="2"/>
      </rPr>
      <t xml:space="preserve"> bola stanovená vo VZN mesta Šurany č. 9/2008 o miestnych daniach</t>
    </r>
  </si>
  <si>
    <t>v rodinnom dome v Šuranoch 3,98 EUR, v Kostolnom Seku, Nitr. Hrádku a  Argentíne 2,65 EUR,</t>
  </si>
  <si>
    <t>na Novom Svete a Kopci 1,99 EUR, v bytovom dome 16,59 EUR.</t>
  </si>
  <si>
    <t>K 31.12.2009 bolo evidovaných 535 daňovníkov.</t>
  </si>
  <si>
    <t>bol v zmysle VZN mesta Šurany č. 9/2008 o miestnych daniach a miestnom poplatku</t>
  </si>
  <si>
    <t xml:space="preserve">K 31.12.2009 bol stav poplatníkov: 3 543, pričom:   </t>
  </si>
  <si>
    <t xml:space="preserve">    Predpis na rok 2009</t>
  </si>
  <si>
    <t xml:space="preserve">   Platba za rok 2009</t>
  </si>
  <si>
    <r>
      <t>Za predaj budov, pozemkov a bytov</t>
    </r>
    <r>
      <rPr>
        <sz val="12"/>
        <rFont val="Arial CE"/>
        <family val="2"/>
      </rPr>
      <t xml:space="preserve"> sa v r. 2009 získali do rozpočtu mesta</t>
    </r>
  </si>
  <si>
    <t>Mestského zastupiteľstva v Šuranoch č. 23/2009-Z, bod XII. dňa 5.3.2009.</t>
  </si>
  <si>
    <t>2) Správa o plnení rozpočtu mesta Šurany za I. polrok 2009 a návrh na jeho úpravu</t>
  </si>
  <si>
    <t>bola schválená uznesením Mestského zastupiteľstva v Šuranoch č. 27/2009-Z, bod XIV.</t>
  </si>
  <si>
    <t>dňa 10.9.2009.</t>
  </si>
  <si>
    <t>3) Správa o plnení rozpočtu mesta Šurany k 31.10.2009 a návrh na jeho úpravu -</t>
  </si>
  <si>
    <t xml:space="preserve">schválená uznesením Mestského zastupiteľstva v Šuranoch č. 30/2009-Z, bod XIII.,  </t>
  </si>
  <si>
    <t>dňa 17.12.2009.</t>
  </si>
  <si>
    <t>2009-2011</t>
  </si>
  <si>
    <t>v EUR                   v tis. SKK</t>
  </si>
  <si>
    <t>v EUR</t>
  </si>
  <si>
    <t>v EUR                  v tis. SKK</t>
  </si>
  <si>
    <t>14.4.1 Vlastné príjmy škôl</t>
  </si>
  <si>
    <t>14.4.2 Štipendiá (zrušené)</t>
  </si>
  <si>
    <r>
      <t xml:space="preserve">14.4.3 Škol.potreby,stravovanie </t>
    </r>
    <r>
      <rPr>
        <sz val="8"/>
        <rFont val="Agency FB"/>
        <family val="2"/>
      </rPr>
      <t>(hmotná núdza)</t>
    </r>
  </si>
  <si>
    <t>14.4.4 Prepravné, údržba škôl, poistenie budov</t>
  </si>
  <si>
    <t>PROGRAM 15 - Sociálne zabezpečenie</t>
  </si>
  <si>
    <t>15.1 Domov Jesienka - príspevok</t>
  </si>
  <si>
    <t>15.2 Kluby dôchodcov</t>
  </si>
  <si>
    <t>Nákupné poukážky</t>
  </si>
  <si>
    <r>
      <t xml:space="preserve">Rodina a deti </t>
    </r>
    <r>
      <rPr>
        <sz val="8"/>
        <rFont val="Arial CE"/>
        <family val="0"/>
      </rPr>
      <t>(príspevky podľa zákona č. 305/2005)</t>
    </r>
  </si>
  <si>
    <t>15.3 Transfery jednotlivcom a nezis.práv.os.</t>
  </si>
  <si>
    <t>PROGRAM 16 - Rozvoj obcí</t>
  </si>
  <si>
    <t xml:space="preserve">ZŠ Šurany SNP - zateplenie budov </t>
  </si>
  <si>
    <t>Traktorová kosačka</t>
  </si>
  <si>
    <t>Multifunkčné ihrisko - zámková dlažba</t>
  </si>
  <si>
    <t>Plastika Ž. Bosniakovej</t>
  </si>
  <si>
    <t>Cintorín N. Hrádok - zámková dlažba</t>
  </si>
  <si>
    <t>Modernizácia soc.zariad. (futbal.štadión)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</si>
</sst>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1"/>
      <name val="Arial CE"/>
      <family val="2"/>
    </font>
    <font>
      <u val="single"/>
      <sz val="10"/>
      <name val="Arial CE"/>
      <family val="2"/>
    </font>
    <font>
      <b/>
      <u val="single"/>
      <sz val="14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gency FB"/>
      <family val="2"/>
    </font>
    <font>
      <sz val="10"/>
      <name val="Arial Narrow"/>
      <family val="2"/>
    </font>
    <font>
      <sz val="10"/>
      <name val="Agency FB"/>
      <family val="2"/>
    </font>
    <font>
      <b/>
      <i/>
      <sz val="10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1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0" fillId="0" borderId="6" xfId="0" applyNumberFormat="1" applyBorder="1" applyAlignment="1">
      <alignment horizontal="left"/>
    </xf>
    <xf numFmtId="0" fontId="8" fillId="0" borderId="6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/>
    </xf>
    <xf numFmtId="0" fontId="9" fillId="3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7" fillId="0" borderId="6" xfId="0" applyFont="1" applyBorder="1" applyAlignment="1">
      <alignment/>
    </xf>
    <xf numFmtId="0" fontId="1" fillId="3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" borderId="6" xfId="0" applyFont="1" applyFill="1" applyBorder="1" applyAlignment="1">
      <alignment horizontal="left"/>
    </xf>
    <xf numFmtId="3" fontId="8" fillId="0" borderId="6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9" xfId="0" applyBorder="1" applyAlignment="1">
      <alignment/>
    </xf>
    <xf numFmtId="0" fontId="2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4" borderId="10" xfId="0" applyFont="1" applyFill="1" applyBorder="1" applyAlignment="1">
      <alignment/>
    </xf>
    <xf numFmtId="0" fontId="0" fillId="0" borderId="6" xfId="0" applyFon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3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0" borderId="18" xfId="0" applyBorder="1" applyAlignment="1">
      <alignment/>
    </xf>
    <xf numFmtId="0" fontId="3" fillId="5" borderId="6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3" fontId="4" fillId="5" borderId="8" xfId="0" applyNumberFormat="1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0" borderId="7" xfId="0" applyBorder="1" applyAlignment="1">
      <alignment horizontal="right"/>
    </xf>
    <xf numFmtId="0" fontId="3" fillId="3" borderId="6" xfId="0" applyFont="1" applyFill="1" applyBorder="1" applyAlignment="1">
      <alignment/>
    </xf>
    <xf numFmtId="3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Font="1" applyBorder="1" applyAlignment="1">
      <alignment/>
    </xf>
    <xf numFmtId="0" fontId="1" fillId="0" borderId="6" xfId="0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3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3" fillId="3" borderId="6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/>
    </xf>
    <xf numFmtId="0" fontId="0" fillId="0" borderId="19" xfId="0" applyBorder="1" applyAlignment="1">
      <alignment/>
    </xf>
    <xf numFmtId="3" fontId="2" fillId="4" borderId="22" xfId="0" applyNumberFormat="1" applyFont="1" applyFill="1" applyBorder="1" applyAlignment="1">
      <alignment horizontal="left"/>
    </xf>
    <xf numFmtId="0" fontId="2" fillId="4" borderId="23" xfId="0" applyFon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3" fontId="2" fillId="4" borderId="23" xfId="0" applyNumberFormat="1" applyFont="1" applyFill="1" applyBorder="1" applyAlignment="1">
      <alignment horizontal="left"/>
    </xf>
    <xf numFmtId="0" fontId="3" fillId="4" borderId="23" xfId="0" applyFont="1" applyFill="1" applyBorder="1" applyAlignment="1">
      <alignment/>
    </xf>
    <xf numFmtId="0" fontId="0" fillId="0" borderId="24" xfId="0" applyBorder="1" applyAlignment="1">
      <alignment/>
    </xf>
    <xf numFmtId="3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6" fillId="5" borderId="25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left"/>
    </xf>
    <xf numFmtId="3" fontId="3" fillId="5" borderId="6" xfId="0" applyNumberFormat="1" applyFont="1" applyFill="1" applyBorder="1" applyAlignment="1">
      <alignment horizontal="left"/>
    </xf>
    <xf numFmtId="0" fontId="4" fillId="5" borderId="6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3" fontId="10" fillId="5" borderId="4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14" fillId="5" borderId="27" xfId="0" applyNumberFormat="1" applyFont="1" applyFill="1" applyBorder="1" applyAlignment="1">
      <alignment horizontal="left"/>
    </xf>
    <xf numFmtId="0" fontId="0" fillId="5" borderId="27" xfId="0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/>
    </xf>
    <xf numFmtId="0" fontId="0" fillId="0" borderId="41" xfId="0" applyBorder="1" applyAlignment="1">
      <alignment/>
    </xf>
    <xf numFmtId="0" fontId="15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3" fillId="0" borderId="43" xfId="0" applyFont="1" applyBorder="1" applyAlignment="1">
      <alignment/>
    </xf>
    <xf numFmtId="0" fontId="0" fillId="0" borderId="46" xfId="0" applyBorder="1" applyAlignment="1">
      <alignment/>
    </xf>
    <xf numFmtId="0" fontId="15" fillId="0" borderId="0" xfId="0" applyFont="1" applyBorder="1" applyAlignment="1">
      <alignment/>
    </xf>
    <xf numFmtId="0" fontId="15" fillId="0" borderId="31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47" xfId="0" applyFill="1" applyBorder="1" applyAlignment="1">
      <alignment/>
    </xf>
    <xf numFmtId="0" fontId="7" fillId="0" borderId="48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3" fillId="0" borderId="14" xfId="0" applyFont="1" applyBorder="1" applyAlignment="1">
      <alignment/>
    </xf>
    <xf numFmtId="0" fontId="16" fillId="0" borderId="50" xfId="0" applyFont="1" applyBorder="1" applyAlignment="1">
      <alignment/>
    </xf>
    <xf numFmtId="0" fontId="0" fillId="0" borderId="48" xfId="0" applyBorder="1" applyAlignment="1">
      <alignment/>
    </xf>
    <xf numFmtId="0" fontId="15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51" xfId="0" applyBorder="1" applyAlignment="1">
      <alignment/>
    </xf>
    <xf numFmtId="0" fontId="15" fillId="0" borderId="49" xfId="0" applyFont="1" applyBorder="1" applyAlignment="1">
      <alignment/>
    </xf>
    <xf numFmtId="0" fontId="15" fillId="0" borderId="16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6" fillId="7" borderId="48" xfId="0" applyFont="1" applyFill="1" applyBorder="1" applyAlignment="1">
      <alignment/>
    </xf>
    <xf numFmtId="3" fontId="0" fillId="8" borderId="6" xfId="0" applyNumberFormat="1" applyFont="1" applyFill="1" applyBorder="1" applyAlignment="1">
      <alignment horizontal="left"/>
    </xf>
    <xf numFmtId="0" fontId="0" fillId="8" borderId="6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5" fillId="5" borderId="4" xfId="0" applyNumberFormat="1" applyFont="1" applyFill="1" applyBorder="1" applyAlignment="1">
      <alignment/>
    </xf>
    <xf numFmtId="0" fontId="0" fillId="8" borderId="6" xfId="0" applyFill="1" applyBorder="1" applyAlignment="1">
      <alignment/>
    </xf>
    <xf numFmtId="0" fontId="0" fillId="0" borderId="52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9" fillId="0" borderId="31" xfId="0" applyFont="1" applyBorder="1" applyAlignment="1">
      <alignment/>
    </xf>
    <xf numFmtId="0" fontId="0" fillId="8" borderId="5" xfId="0" applyFont="1" applyFill="1" applyBorder="1" applyAlignment="1">
      <alignment/>
    </xf>
    <xf numFmtId="0" fontId="1" fillId="8" borderId="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6" fillId="7" borderId="50" xfId="0" applyFont="1" applyFill="1" applyBorder="1" applyAlignment="1">
      <alignment/>
    </xf>
    <xf numFmtId="0" fontId="0" fillId="7" borderId="18" xfId="0" applyFill="1" applyBorder="1" applyAlignment="1">
      <alignment/>
    </xf>
    <xf numFmtId="14" fontId="15" fillId="0" borderId="0" xfId="0" applyNumberFormat="1" applyFont="1" applyBorder="1" applyAlignment="1">
      <alignment/>
    </xf>
    <xf numFmtId="0" fontId="0" fillId="7" borderId="49" xfId="0" applyFill="1" applyBorder="1" applyAlignment="1">
      <alignment/>
    </xf>
    <xf numFmtId="0" fontId="0" fillId="0" borderId="31" xfId="0" applyFont="1" applyBorder="1" applyAlignment="1">
      <alignment/>
    </xf>
    <xf numFmtId="0" fontId="15" fillId="7" borderId="0" xfId="0" applyFont="1" applyFill="1" applyBorder="1" applyAlignment="1">
      <alignment/>
    </xf>
    <xf numFmtId="0" fontId="15" fillId="7" borderId="31" xfId="0" applyFont="1" applyFill="1" applyBorder="1" applyAlignment="1">
      <alignment/>
    </xf>
    <xf numFmtId="3" fontId="10" fillId="4" borderId="53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57" xfId="0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60" xfId="0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61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16" fillId="8" borderId="48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31" xfId="0" applyFill="1" applyBorder="1" applyAlignment="1">
      <alignment/>
    </xf>
    <xf numFmtId="0" fontId="16" fillId="0" borderId="48" xfId="0" applyFont="1" applyBorder="1" applyAlignment="1">
      <alignment/>
    </xf>
    <xf numFmtId="0" fontId="16" fillId="7" borderId="51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50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50" xfId="0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0" fontId="3" fillId="0" borderId="58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0" xfId="0" applyFont="1" applyBorder="1" applyAlignment="1">
      <alignment/>
    </xf>
    <xf numFmtId="0" fontId="0" fillId="6" borderId="24" xfId="0" applyFill="1" applyBorder="1" applyAlignment="1">
      <alignment/>
    </xf>
    <xf numFmtId="0" fontId="0" fillId="6" borderId="13" xfId="0" applyFill="1" applyBorder="1" applyAlignment="1">
      <alignment/>
    </xf>
    <xf numFmtId="0" fontId="3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0" xfId="0" applyFill="1" applyBorder="1" applyAlignment="1">
      <alignment/>
    </xf>
    <xf numFmtId="0" fontId="3" fillId="6" borderId="35" xfId="0" applyFont="1" applyFill="1" applyBorder="1" applyAlignment="1">
      <alignment/>
    </xf>
    <xf numFmtId="0" fontId="0" fillId="6" borderId="35" xfId="0" applyFill="1" applyBorder="1" applyAlignment="1">
      <alignment/>
    </xf>
    <xf numFmtId="0" fontId="2" fillId="6" borderId="35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15" fillId="0" borderId="48" xfId="0" applyFont="1" applyBorder="1" applyAlignment="1">
      <alignment/>
    </xf>
    <xf numFmtId="0" fontId="18" fillId="7" borderId="14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64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6" fillId="0" borderId="51" xfId="0" applyFont="1" applyBorder="1" applyAlignment="1">
      <alignment/>
    </xf>
    <xf numFmtId="0" fontId="4" fillId="0" borderId="65" xfId="0" applyFont="1" applyBorder="1" applyAlignment="1">
      <alignment/>
    </xf>
    <xf numFmtId="0" fontId="0" fillId="0" borderId="66" xfId="0" applyBorder="1" applyAlignment="1">
      <alignment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6" fillId="2" borderId="67" xfId="0" applyFont="1" applyFill="1" applyBorder="1" applyAlignment="1">
      <alignment horizontal="center" wrapText="1"/>
    </xf>
    <xf numFmtId="3" fontId="3" fillId="3" borderId="4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3" fontId="1" fillId="0" borderId="68" xfId="0" applyNumberFormat="1" applyFont="1" applyBorder="1" applyAlignment="1">
      <alignment/>
    </xf>
    <xf numFmtId="4" fontId="7" fillId="0" borderId="68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4" xfId="0" applyNumberFormat="1" applyFont="1" applyFill="1" applyBorder="1" applyAlignment="1">
      <alignment/>
    </xf>
    <xf numFmtId="4" fontId="7" fillId="0" borderId="8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8" xfId="0" applyNumberFormat="1" applyFont="1" applyFill="1" applyBorder="1" applyAlignment="1">
      <alignment/>
    </xf>
    <xf numFmtId="4" fontId="7" fillId="0" borderId="8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11" fillId="0" borderId="8" xfId="0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6" fillId="8" borderId="6" xfId="0" applyNumberFormat="1" applyFont="1" applyFill="1" applyBorder="1" applyAlignment="1">
      <alignment horizontal="left"/>
    </xf>
    <xf numFmtId="0" fontId="6" fillId="8" borderId="6" xfId="0" applyFont="1" applyFill="1" applyBorder="1" applyAlignment="1">
      <alignment/>
    </xf>
    <xf numFmtId="0" fontId="6" fillId="8" borderId="20" xfId="0" applyFont="1" applyFill="1" applyBorder="1" applyAlignment="1">
      <alignment/>
    </xf>
    <xf numFmtId="0" fontId="7" fillId="8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" fontId="7" fillId="0" borderId="4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4" fontId="6" fillId="3" borderId="8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2" fontId="7" fillId="0" borderId="4" xfId="0" applyNumberFormat="1" applyFont="1" applyBorder="1" applyAlignment="1">
      <alignment/>
    </xf>
    <xf numFmtId="2" fontId="6" fillId="0" borderId="8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/>
    </xf>
    <xf numFmtId="4" fontId="7" fillId="0" borderId="4" xfId="0" applyNumberFormat="1" applyFont="1" applyBorder="1" applyAlignment="1">
      <alignment horizontal="right"/>
    </xf>
    <xf numFmtId="4" fontId="6" fillId="3" borderId="20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8" borderId="15" xfId="0" applyFont="1" applyFill="1" applyBorder="1" applyAlignment="1">
      <alignment horizontal="center"/>
    </xf>
    <xf numFmtId="0" fontId="7" fillId="8" borderId="16" xfId="0" applyFont="1" applyFill="1" applyBorder="1" applyAlignment="1">
      <alignment/>
    </xf>
    <xf numFmtId="0" fontId="7" fillId="8" borderId="4" xfId="0" applyFont="1" applyFill="1" applyBorder="1" applyAlignment="1">
      <alignment horizontal="center" wrapText="1"/>
    </xf>
    <xf numFmtId="0" fontId="7" fillId="8" borderId="20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/>
    </xf>
    <xf numFmtId="0" fontId="0" fillId="8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/>
    </xf>
    <xf numFmtId="0" fontId="7" fillId="8" borderId="20" xfId="0" applyFont="1" applyFill="1" applyBorder="1" applyAlignment="1">
      <alignment/>
    </xf>
    <xf numFmtId="0" fontId="0" fillId="0" borderId="5" xfId="0" applyFont="1" applyBorder="1" applyAlignment="1">
      <alignment/>
    </xf>
    <xf numFmtId="3" fontId="1" fillId="8" borderId="14" xfId="0" applyNumberFormat="1" applyFont="1" applyFill="1" applyBorder="1" applyAlignment="1">
      <alignment horizontal="left"/>
    </xf>
    <xf numFmtId="4" fontId="6" fillId="0" borderId="4" xfId="0" applyNumberFormat="1" applyFont="1" applyBorder="1" applyAlignment="1">
      <alignment/>
    </xf>
    <xf numFmtId="3" fontId="3" fillId="4" borderId="53" xfId="0" applyNumberFormat="1" applyFont="1" applyFill="1" applyBorder="1" applyAlignment="1">
      <alignment/>
    </xf>
    <xf numFmtId="4" fontId="6" fillId="4" borderId="53" xfId="0" applyNumberFormat="1" applyFont="1" applyFill="1" applyBorder="1" applyAlignment="1">
      <alignment/>
    </xf>
    <xf numFmtId="0" fontId="0" fillId="8" borderId="7" xfId="0" applyFont="1" applyFill="1" applyBorder="1" applyAlignment="1">
      <alignment horizontal="center"/>
    </xf>
    <xf numFmtId="0" fontId="6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7" fillId="8" borderId="68" xfId="0" applyFont="1" applyFill="1" applyBorder="1" applyAlignment="1">
      <alignment horizontal="center" wrapText="1"/>
    </xf>
    <xf numFmtId="0" fontId="0" fillId="8" borderId="18" xfId="0" applyFont="1" applyFill="1" applyBorder="1" applyAlignment="1">
      <alignment/>
    </xf>
    <xf numFmtId="0" fontId="1" fillId="8" borderId="18" xfId="0" applyFont="1" applyFill="1" applyBorder="1" applyAlignment="1">
      <alignment/>
    </xf>
    <xf numFmtId="3" fontId="6" fillId="8" borderId="16" xfId="0" applyNumberFormat="1" applyFont="1" applyFill="1" applyBorder="1" applyAlignment="1">
      <alignment horizontal="left"/>
    </xf>
    <xf numFmtId="0" fontId="6" fillId="8" borderId="16" xfId="0" applyFont="1" applyFill="1" applyBorder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3" fontId="13" fillId="5" borderId="69" xfId="0" applyNumberFormat="1" applyFont="1" applyFill="1" applyBorder="1" applyAlignment="1">
      <alignment horizontal="left"/>
    </xf>
    <xf numFmtId="0" fontId="0" fillId="5" borderId="13" xfId="0" applyFill="1" applyBorder="1" applyAlignment="1">
      <alignment/>
    </xf>
    <xf numFmtId="4" fontId="6" fillId="5" borderId="21" xfId="0" applyNumberFormat="1" applyFont="1" applyFill="1" applyBorder="1" applyAlignment="1">
      <alignment/>
    </xf>
    <xf numFmtId="4" fontId="6" fillId="5" borderId="20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3" fontId="1" fillId="3" borderId="17" xfId="0" applyNumberFormat="1" applyFont="1" applyFill="1" applyBorder="1" applyAlignment="1">
      <alignment/>
    </xf>
    <xf numFmtId="4" fontId="6" fillId="3" borderId="17" xfId="0" applyNumberFormat="1" applyFont="1" applyFill="1" applyBorder="1" applyAlignment="1">
      <alignment/>
    </xf>
    <xf numFmtId="3" fontId="0" fillId="8" borderId="0" xfId="0" applyNumberFormat="1" applyFont="1" applyFill="1" applyBorder="1" applyAlignment="1">
      <alignment horizontal="left"/>
    </xf>
    <xf numFmtId="0" fontId="0" fillId="8" borderId="0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4" fontId="6" fillId="4" borderId="11" xfId="0" applyNumberFormat="1" applyFont="1" applyFill="1" applyBorder="1" applyAlignment="1">
      <alignment/>
    </xf>
    <xf numFmtId="3" fontId="7" fillId="8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4" fontId="7" fillId="5" borderId="8" xfId="0" applyNumberFormat="1" applyFont="1" applyFill="1" applyBorder="1" applyAlignment="1">
      <alignment/>
    </xf>
    <xf numFmtId="4" fontId="6" fillId="2" borderId="5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64" xfId="0" applyFont="1" applyBorder="1" applyAlignment="1">
      <alignment/>
    </xf>
    <xf numFmtId="3" fontId="1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4" fillId="0" borderId="64" xfId="0" applyFont="1" applyBorder="1" applyAlignment="1">
      <alignment/>
    </xf>
    <xf numFmtId="0" fontId="6" fillId="9" borderId="13" xfId="0" applyFont="1" applyFill="1" applyBorder="1" applyAlignment="1">
      <alignment horizontal="center"/>
    </xf>
    <xf numFmtId="0" fontId="6" fillId="9" borderId="75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9" borderId="76" xfId="0" applyFont="1" applyFill="1" applyBorder="1" applyAlignment="1">
      <alignment horizontal="center"/>
    </xf>
    <xf numFmtId="3" fontId="7" fillId="0" borderId="32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10" fillId="2" borderId="5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15" fillId="0" borderId="68" xfId="0" applyNumberFormat="1" applyFont="1" applyBorder="1" applyAlignment="1">
      <alignment/>
    </xf>
    <xf numFmtId="3" fontId="1" fillId="5" borderId="79" xfId="0" applyNumberFormat="1" applyFont="1" applyFill="1" applyBorder="1" applyAlignment="1">
      <alignment/>
    </xf>
    <xf numFmtId="2" fontId="6" fillId="3" borderId="4" xfId="0" applyNumberFormat="1" applyFont="1" applyFill="1" applyBorder="1" applyAlignment="1">
      <alignment/>
    </xf>
    <xf numFmtId="4" fontId="7" fillId="0" borderId="17" xfId="0" applyNumberFormat="1" applyFont="1" applyBorder="1" applyAlignment="1">
      <alignment horizontal="right"/>
    </xf>
    <xf numFmtId="2" fontId="6" fillId="0" borderId="4" xfId="0" applyNumberFormat="1" applyFont="1" applyFill="1" applyBorder="1" applyAlignment="1">
      <alignment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3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6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64" xfId="0" applyNumberFormat="1" applyFont="1" applyBorder="1" applyAlignment="1">
      <alignment/>
    </xf>
    <xf numFmtId="0" fontId="20" fillId="0" borderId="0" xfId="0" applyFont="1" applyBorder="1" applyAlignment="1">
      <alignment/>
    </xf>
    <xf numFmtId="8" fontId="15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15" fillId="0" borderId="50" xfId="0" applyFont="1" applyBorder="1" applyAlignment="1">
      <alignment/>
    </xf>
    <xf numFmtId="3" fontId="6" fillId="5" borderId="66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8" fillId="8" borderId="6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3" fontId="10" fillId="5" borderId="21" xfId="0" applyNumberFormat="1" applyFont="1" applyFill="1" applyBorder="1" applyAlignment="1">
      <alignment/>
    </xf>
    <xf numFmtId="3" fontId="10" fillId="5" borderId="20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6" borderId="16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80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" xfId="0" applyFill="1" applyBorder="1" applyAlignment="1">
      <alignment/>
    </xf>
    <xf numFmtId="0" fontId="3" fillId="6" borderId="81" xfId="0" applyFont="1" applyFill="1" applyBorder="1" applyAlignment="1">
      <alignment/>
    </xf>
    <xf numFmtId="0" fontId="0" fillId="6" borderId="2" xfId="0" applyFill="1" applyBorder="1" applyAlignment="1">
      <alignment/>
    </xf>
    <xf numFmtId="0" fontId="14" fillId="6" borderId="23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4" fillId="0" borderId="82" xfId="0" applyFont="1" applyBorder="1" applyAlignment="1">
      <alignment/>
    </xf>
    <xf numFmtId="0" fontId="0" fillId="6" borderId="7" xfId="0" applyFill="1" applyBorder="1" applyAlignment="1">
      <alignment horizontal="center"/>
    </xf>
    <xf numFmtId="0" fontId="4" fillId="0" borderId="83" xfId="0" applyFont="1" applyBorder="1" applyAlignment="1">
      <alignment/>
    </xf>
    <xf numFmtId="0" fontId="10" fillId="9" borderId="0" xfId="0" applyFont="1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8" borderId="16" xfId="0" applyFont="1" applyFill="1" applyBorder="1" applyAlignment="1">
      <alignment/>
    </xf>
    <xf numFmtId="0" fontId="10" fillId="0" borderId="0" xfId="0" applyFont="1" applyAlignment="1">
      <alignment/>
    </xf>
    <xf numFmtId="0" fontId="9" fillId="6" borderId="3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0" fontId="15" fillId="7" borderId="18" xfId="0" applyFont="1" applyFill="1" applyBorder="1" applyAlignment="1">
      <alignment/>
    </xf>
    <xf numFmtId="0" fontId="15" fillId="7" borderId="49" xfId="0" applyFont="1" applyFill="1" applyBorder="1" applyAlignment="1">
      <alignment/>
    </xf>
    <xf numFmtId="14" fontId="15" fillId="0" borderId="48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4" borderId="11" xfId="0" applyNumberFormat="1" applyFont="1" applyFill="1" applyBorder="1" applyAlignment="1">
      <alignment/>
    </xf>
    <xf numFmtId="3" fontId="0" fillId="8" borderId="4" xfId="0" applyNumberFormat="1" applyFont="1" applyFill="1" applyBorder="1" applyAlignment="1">
      <alignment/>
    </xf>
    <xf numFmtId="3" fontId="1" fillId="2" borderId="53" xfId="0" applyNumberFormat="1" applyFont="1" applyFill="1" applyBorder="1" applyAlignment="1">
      <alignment/>
    </xf>
    <xf numFmtId="0" fontId="7" fillId="8" borderId="4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3" fontId="15" fillId="5" borderId="8" xfId="0" applyNumberFormat="1" applyFont="1" applyFill="1" applyBorder="1" applyAlignment="1">
      <alignment/>
    </xf>
    <xf numFmtId="3" fontId="11" fillId="0" borderId="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1" fillId="8" borderId="4" xfId="0" applyFont="1" applyFill="1" applyBorder="1" applyAlignment="1">
      <alignment/>
    </xf>
    <xf numFmtId="0" fontId="0" fillId="0" borderId="68" xfId="0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7" fillId="8" borderId="20" xfId="0" applyFont="1" applyFill="1" applyBorder="1" applyAlignment="1">
      <alignment horizontal="center"/>
    </xf>
    <xf numFmtId="0" fontId="0" fillId="8" borderId="6" xfId="0" applyFont="1" applyFill="1" applyBorder="1" applyAlignment="1">
      <alignment/>
    </xf>
    <xf numFmtId="0" fontId="0" fillId="8" borderId="4" xfId="0" applyFont="1" applyFill="1" applyBorder="1" applyAlignment="1">
      <alignment horizontal="right"/>
    </xf>
    <xf numFmtId="0" fontId="1" fillId="8" borderId="6" xfId="0" applyFont="1" applyFill="1" applyBorder="1" applyAlignment="1">
      <alignment/>
    </xf>
    <xf numFmtId="3" fontId="0" fillId="8" borderId="6" xfId="0" applyNumberFormat="1" applyFont="1" applyFill="1" applyBorder="1" applyAlignment="1">
      <alignment horizontal="right"/>
    </xf>
    <xf numFmtId="0" fontId="1" fillId="8" borderId="4" xfId="0" applyFont="1" applyFill="1" applyBorder="1" applyAlignment="1">
      <alignment horizontal="right"/>
    </xf>
    <xf numFmtId="3" fontId="0" fillId="8" borderId="4" xfId="0" applyNumberFormat="1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1" fillId="6" borderId="6" xfId="0" applyNumberFormat="1" applyFont="1" applyFill="1" applyBorder="1" applyAlignment="1">
      <alignment horizontal="right"/>
    </xf>
    <xf numFmtId="0" fontId="1" fillId="6" borderId="6" xfId="0" applyFont="1" applyFill="1" applyBorder="1" applyAlignment="1">
      <alignment/>
    </xf>
    <xf numFmtId="3" fontId="1" fillId="6" borderId="4" xfId="0" applyNumberFormat="1" applyFont="1" applyFill="1" applyBorder="1" applyAlignment="1">
      <alignment/>
    </xf>
    <xf numFmtId="4" fontId="6" fillId="6" borderId="4" xfId="0" applyNumberFormat="1" applyFont="1" applyFill="1" applyBorder="1" applyAlignment="1">
      <alignment/>
    </xf>
    <xf numFmtId="0" fontId="1" fillId="6" borderId="4" xfId="0" applyFont="1" applyFill="1" applyBorder="1" applyAlignment="1">
      <alignment/>
    </xf>
    <xf numFmtId="3" fontId="1" fillId="6" borderId="6" xfId="0" applyNumberFormat="1" applyFont="1" applyFill="1" applyBorder="1" applyAlignment="1">
      <alignment horizontal="left"/>
    </xf>
    <xf numFmtId="0" fontId="1" fillId="6" borderId="6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6" borderId="4" xfId="0" applyFont="1" applyFill="1" applyBorder="1" applyAlignment="1">
      <alignment/>
    </xf>
    <xf numFmtId="4" fontId="1" fillId="6" borderId="20" xfId="0" applyNumberFormat="1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0" fillId="0" borderId="20" xfId="0" applyBorder="1" applyAlignment="1">
      <alignment/>
    </xf>
    <xf numFmtId="2" fontId="7" fillId="0" borderId="20" xfId="0" applyNumberFormat="1" applyFont="1" applyBorder="1" applyAlignment="1">
      <alignment/>
    </xf>
    <xf numFmtId="3" fontId="1" fillId="6" borderId="4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4" fontId="6" fillId="6" borderId="2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3" fontId="0" fillId="0" borderId="4" xfId="0" applyNumberFormat="1" applyFont="1" applyBorder="1" applyAlignment="1">
      <alignment/>
    </xf>
    <xf numFmtId="4" fontId="7" fillId="0" borderId="4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1" fillId="6" borderId="20" xfId="0" applyNumberFormat="1" applyFont="1" applyFill="1" applyBorder="1" applyAlignment="1">
      <alignment/>
    </xf>
    <xf numFmtId="4" fontId="6" fillId="6" borderId="20" xfId="0" applyNumberFormat="1" applyFont="1" applyFill="1" applyBorder="1" applyAlignment="1">
      <alignment/>
    </xf>
    <xf numFmtId="4" fontId="7" fillId="6" borderId="4" xfId="0" applyNumberFormat="1" applyFont="1" applyFill="1" applyBorder="1" applyAlignment="1">
      <alignment horizontal="right"/>
    </xf>
    <xf numFmtId="3" fontId="1" fillId="6" borderId="14" xfId="0" applyNumberFormat="1" applyFont="1" applyFill="1" applyBorder="1" applyAlignment="1">
      <alignment horizontal="right"/>
    </xf>
    <xf numFmtId="3" fontId="1" fillId="6" borderId="8" xfId="0" applyNumberFormat="1" applyFont="1" applyFill="1" applyBorder="1" applyAlignment="1">
      <alignment/>
    </xf>
    <xf numFmtId="3" fontId="1" fillId="6" borderId="68" xfId="0" applyNumberFormat="1" applyFont="1" applyFill="1" applyBorder="1" applyAlignment="1">
      <alignment/>
    </xf>
    <xf numFmtId="3" fontId="0" fillId="6" borderId="6" xfId="0" applyNumberFormat="1" applyFill="1" applyBorder="1" applyAlignment="1">
      <alignment horizontal="right"/>
    </xf>
    <xf numFmtId="0" fontId="9" fillId="0" borderId="6" xfId="0" applyFont="1" applyFill="1" applyBorder="1" applyAlignment="1">
      <alignment/>
    </xf>
    <xf numFmtId="3" fontId="1" fillId="6" borderId="4" xfId="0" applyNumberFormat="1" applyFont="1" applyFill="1" applyBorder="1" applyAlignment="1">
      <alignment horizontal="right"/>
    </xf>
    <xf numFmtId="3" fontId="1" fillId="6" borderId="18" xfId="0" applyNumberFormat="1" applyFont="1" applyFill="1" applyBorder="1" applyAlignment="1">
      <alignment horizontal="right"/>
    </xf>
    <xf numFmtId="0" fontId="1" fillId="6" borderId="18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2" fontId="6" fillId="6" borderId="8" xfId="0" applyNumberFormat="1" applyFont="1" applyFill="1" applyBorder="1" applyAlignment="1">
      <alignment/>
    </xf>
    <xf numFmtId="2" fontId="6" fillId="6" borderId="4" xfId="0" applyNumberFormat="1" applyFont="1" applyFill="1" applyBorder="1" applyAlignment="1">
      <alignment/>
    </xf>
    <xf numFmtId="4" fontId="7" fillId="6" borderId="4" xfId="0" applyNumberFormat="1" applyFont="1" applyFill="1" applyBorder="1" applyAlignment="1">
      <alignment/>
    </xf>
    <xf numFmtId="0" fontId="0" fillId="8" borderId="5" xfId="0" applyFill="1" applyBorder="1" applyAlignment="1">
      <alignment/>
    </xf>
    <xf numFmtId="3" fontId="0" fillId="8" borderId="6" xfId="0" applyNumberFormat="1" applyFill="1" applyBorder="1" applyAlignment="1">
      <alignment horizontal="right"/>
    </xf>
    <xf numFmtId="3" fontId="1" fillId="8" borderId="4" xfId="0" applyNumberFormat="1" applyFont="1" applyFill="1" applyBorder="1" applyAlignment="1">
      <alignment/>
    </xf>
    <xf numFmtId="4" fontId="7" fillId="8" borderId="4" xfId="0" applyNumberFormat="1" applyFont="1" applyFill="1" applyBorder="1" applyAlignment="1">
      <alignment/>
    </xf>
    <xf numFmtId="4" fontId="6" fillId="6" borderId="8" xfId="0" applyNumberFormat="1" applyFont="1" applyFill="1" applyBorder="1" applyAlignment="1">
      <alignment/>
    </xf>
    <xf numFmtId="4" fontId="7" fillId="6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1" fillId="8" borderId="4" xfId="0" applyFont="1" applyFill="1" applyBorder="1" applyAlignment="1">
      <alignment/>
    </xf>
    <xf numFmtId="4" fontId="1" fillId="8" borderId="20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6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6" borderId="4" xfId="0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/>
    </xf>
    <xf numFmtId="2" fontId="6" fillId="6" borderId="4" xfId="0" applyNumberFormat="1" applyFont="1" applyFill="1" applyBorder="1" applyAlignment="1">
      <alignment/>
    </xf>
    <xf numFmtId="0" fontId="1" fillId="6" borderId="68" xfId="0" applyFont="1" applyFill="1" applyBorder="1" applyAlignment="1">
      <alignment/>
    </xf>
    <xf numFmtId="2" fontId="6" fillId="6" borderId="21" xfId="0" applyNumberFormat="1" applyFont="1" applyFill="1" applyBorder="1" applyAlignment="1">
      <alignment/>
    </xf>
    <xf numFmtId="3" fontId="0" fillId="6" borderId="0" xfId="0" applyNumberFormat="1" applyFill="1" applyBorder="1" applyAlignment="1">
      <alignment horizontal="right"/>
    </xf>
    <xf numFmtId="0" fontId="1" fillId="6" borderId="0" xfId="0" applyFont="1" applyFill="1" applyBorder="1" applyAlignment="1">
      <alignment/>
    </xf>
    <xf numFmtId="2" fontId="7" fillId="6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3" fontId="1" fillId="6" borderId="14" xfId="0" applyNumberFormat="1" applyFont="1" applyFill="1" applyBorder="1" applyAlignment="1">
      <alignment horizontal="left"/>
    </xf>
    <xf numFmtId="3" fontId="1" fillId="6" borderId="6" xfId="0" applyNumberFormat="1" applyFont="1" applyFill="1" applyBorder="1" applyAlignment="1">
      <alignment horizontal="left"/>
    </xf>
    <xf numFmtId="0" fontId="7" fillId="6" borderId="4" xfId="0" applyFont="1" applyFill="1" applyBorder="1" applyAlignment="1">
      <alignment horizontal="right"/>
    </xf>
    <xf numFmtId="3" fontId="0" fillId="8" borderId="4" xfId="0" applyNumberFormat="1" applyFont="1" applyFill="1" applyBorder="1" applyAlignment="1">
      <alignment/>
    </xf>
    <xf numFmtId="3" fontId="0" fillId="8" borderId="8" xfId="0" applyNumberFormat="1" applyFont="1" applyFill="1" applyBorder="1" applyAlignment="1">
      <alignment/>
    </xf>
    <xf numFmtId="4" fontId="6" fillId="6" borderId="8" xfId="0" applyNumberFormat="1" applyFont="1" applyFill="1" applyBorder="1" applyAlignment="1">
      <alignment/>
    </xf>
    <xf numFmtId="4" fontId="6" fillId="6" borderId="4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7" fillId="0" borderId="4" xfId="0" applyNumberFormat="1" applyFont="1" applyBorder="1" applyAlignment="1">
      <alignment/>
    </xf>
    <xf numFmtId="3" fontId="0" fillId="0" borderId="68" xfId="0" applyNumberFormat="1" applyFill="1" applyBorder="1" applyAlignment="1">
      <alignment/>
    </xf>
    <xf numFmtId="0" fontId="0" fillId="8" borderId="68" xfId="0" applyFont="1" applyFill="1" applyBorder="1" applyAlignment="1">
      <alignment/>
    </xf>
    <xf numFmtId="3" fontId="0" fillId="8" borderId="68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1" fillId="6" borderId="21" xfId="0" applyNumberFormat="1" applyFont="1" applyFill="1" applyBorder="1" applyAlignment="1">
      <alignment/>
    </xf>
    <xf numFmtId="3" fontId="1" fillId="6" borderId="20" xfId="0" applyNumberFormat="1" applyFont="1" applyFill="1" applyBorder="1" applyAlignment="1">
      <alignment/>
    </xf>
    <xf numFmtId="3" fontId="1" fillId="8" borderId="20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10" fillId="5" borderId="66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3" fillId="6" borderId="0" xfId="0" applyFont="1" applyFill="1" applyBorder="1" applyAlignment="1">
      <alignment/>
    </xf>
    <xf numFmtId="3" fontId="15" fillId="5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64" fontId="10" fillId="0" borderId="38" xfId="0" applyNumberFormat="1" applyFont="1" applyBorder="1" applyAlignment="1">
      <alignment horizontal="right"/>
    </xf>
    <xf numFmtId="3" fontId="7" fillId="8" borderId="68" xfId="0" applyNumberFormat="1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67" xfId="0" applyFont="1" applyBorder="1" applyAlignment="1">
      <alignment horizontal="center"/>
    </xf>
    <xf numFmtId="3" fontId="7" fillId="8" borderId="67" xfId="0" applyNumberFormat="1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8" xfId="0" applyFont="1" applyBorder="1" applyAlignment="1">
      <alignment horizontal="center"/>
    </xf>
    <xf numFmtId="3" fontId="7" fillId="8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6" fillId="4" borderId="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68" xfId="0" applyBorder="1" applyAlignment="1">
      <alignment/>
    </xf>
    <xf numFmtId="3" fontId="0" fillId="0" borderId="68" xfId="0" applyNumberFormat="1" applyBorder="1" applyAlignment="1">
      <alignment/>
    </xf>
    <xf numFmtId="0" fontId="7" fillId="8" borderId="4" xfId="0" applyFont="1" applyFill="1" applyBorder="1" applyAlignment="1">
      <alignment horizontal="right"/>
    </xf>
    <xf numFmtId="0" fontId="6" fillId="8" borderId="4" xfId="0" applyFont="1" applyFill="1" applyBorder="1" applyAlignment="1">
      <alignment horizontal="right"/>
    </xf>
    <xf numFmtId="2" fontId="7" fillId="8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4" fontId="7" fillId="0" borderId="68" xfId="0" applyNumberFormat="1" applyFont="1" applyBorder="1" applyAlignment="1">
      <alignment horizontal="right"/>
    </xf>
    <xf numFmtId="0" fontId="6" fillId="5" borderId="67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3" fillId="5" borderId="22" xfId="0" applyFont="1" applyFill="1" applyBorder="1" applyAlignment="1">
      <alignment horizontal="center"/>
    </xf>
    <xf numFmtId="3" fontId="10" fillId="6" borderId="84" xfId="0" applyNumberFormat="1" applyFont="1" applyFill="1" applyBorder="1" applyAlignment="1">
      <alignment/>
    </xf>
    <xf numFmtId="3" fontId="10" fillId="6" borderId="85" xfId="0" applyNumberFormat="1" applyFont="1" applyFill="1" applyBorder="1" applyAlignment="1">
      <alignment/>
    </xf>
    <xf numFmtId="0" fontId="1" fillId="6" borderId="21" xfId="0" applyFont="1" applyFill="1" applyBorder="1" applyAlignment="1">
      <alignment horizontal="right"/>
    </xf>
    <xf numFmtId="3" fontId="10" fillId="6" borderId="86" xfId="0" applyNumberFormat="1" applyFont="1" applyFill="1" applyBorder="1" applyAlignment="1">
      <alignment/>
    </xf>
    <xf numFmtId="3" fontId="10" fillId="6" borderId="87" xfId="0" applyNumberFormat="1" applyFont="1" applyFill="1" applyBorder="1" applyAlignment="1">
      <alignment/>
    </xf>
    <xf numFmtId="3" fontId="10" fillId="6" borderId="20" xfId="0" applyNumberFormat="1" applyFont="1" applyFill="1" applyBorder="1" applyAlignment="1">
      <alignment/>
    </xf>
    <xf numFmtId="3" fontId="10" fillId="10" borderId="86" xfId="0" applyNumberFormat="1" applyFont="1" applyFill="1" applyBorder="1" applyAlignment="1">
      <alignment/>
    </xf>
    <xf numFmtId="0" fontId="0" fillId="0" borderId="54" xfId="0" applyBorder="1" applyAlignment="1">
      <alignment/>
    </xf>
    <xf numFmtId="0" fontId="1" fillId="0" borderId="3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3" borderId="20" xfId="0" applyFont="1" applyFill="1" applyBorder="1" applyAlignment="1">
      <alignment/>
    </xf>
    <xf numFmtId="3" fontId="3" fillId="3" borderId="23" xfId="0" applyNumberFormat="1" applyFont="1" applyFill="1" applyBorder="1" applyAlignment="1">
      <alignment horizontal="left"/>
    </xf>
    <xf numFmtId="0" fontId="3" fillId="3" borderId="23" xfId="0" applyFont="1" applyFill="1" applyBorder="1" applyAlignment="1">
      <alignment/>
    </xf>
    <xf numFmtId="3" fontId="3" fillId="3" borderId="53" xfId="0" applyNumberFormat="1" applyFont="1" applyFill="1" applyBorder="1" applyAlignment="1">
      <alignment/>
    </xf>
    <xf numFmtId="3" fontId="10" fillId="3" borderId="53" xfId="0" applyNumberFormat="1" applyFont="1" applyFill="1" applyBorder="1" applyAlignment="1">
      <alignment/>
    </xf>
    <xf numFmtId="4" fontId="6" fillId="3" borderId="53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7" borderId="0" xfId="0" applyFont="1" applyFill="1" applyAlignment="1">
      <alignment/>
    </xf>
    <xf numFmtId="0" fontId="28" fillId="0" borderId="48" xfId="0" applyFont="1" applyBorder="1" applyAlignment="1">
      <alignment/>
    </xf>
    <xf numFmtId="0" fontId="28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48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1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64" xfId="0" applyFont="1" applyBorder="1" applyAlignment="1">
      <alignment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11" borderId="92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3" fillId="11" borderId="66" xfId="0" applyFont="1" applyFill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64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3" fillId="9" borderId="14" xfId="0" applyFont="1" applyFill="1" applyBorder="1" applyAlignment="1">
      <alignment horizontal="right"/>
    </xf>
    <xf numFmtId="0" fontId="3" fillId="9" borderId="6" xfId="0" applyFont="1" applyFill="1" applyBorder="1" applyAlignment="1">
      <alignment horizontal="right"/>
    </xf>
    <xf numFmtId="0" fontId="3" fillId="9" borderId="64" xfId="0" applyFont="1" applyFill="1" applyBorder="1" applyAlignment="1">
      <alignment horizontal="right"/>
    </xf>
    <xf numFmtId="0" fontId="6" fillId="9" borderId="69" xfId="0" applyFont="1" applyFill="1" applyBorder="1" applyAlignment="1">
      <alignment horizontal="center"/>
    </xf>
    <xf numFmtId="0" fontId="6" fillId="9" borderId="70" xfId="0" applyFont="1" applyFill="1" applyBorder="1" applyAlignment="1">
      <alignment horizontal="center"/>
    </xf>
    <xf numFmtId="0" fontId="6" fillId="9" borderId="48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93" xfId="0" applyFont="1" applyFill="1" applyBorder="1" applyAlignment="1">
      <alignment horizontal="left"/>
    </xf>
    <xf numFmtId="0" fontId="6" fillId="9" borderId="71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9" borderId="94" xfId="0" applyFont="1" applyFill="1" applyBorder="1" applyAlignment="1">
      <alignment horizontal="left"/>
    </xf>
    <xf numFmtId="0" fontId="3" fillId="11" borderId="92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3" fillId="11" borderId="66" xfId="0" applyFont="1" applyFill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6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9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77" xfId="0" applyFont="1" applyFill="1" applyBorder="1" applyAlignment="1">
      <alignment horizontal="center"/>
    </xf>
    <xf numFmtId="0" fontId="3" fillId="5" borderId="9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85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10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9">
      <selection activeCell="A40" sqref="A40"/>
    </sheetView>
  </sheetViews>
  <sheetFormatPr defaultColWidth="9.00390625" defaultRowHeight="12.75"/>
  <sheetData>
    <row r="1" spans="1:10" ht="17.25" thickBot="1" thickTop="1">
      <c r="A1" s="700" t="s">
        <v>669</v>
      </c>
      <c r="B1" s="701"/>
      <c r="C1" s="701"/>
      <c r="D1" s="701"/>
      <c r="E1" s="701"/>
      <c r="F1" s="701"/>
      <c r="G1" s="701"/>
      <c r="H1" s="701"/>
      <c r="I1" s="701"/>
      <c r="J1" s="702"/>
    </row>
    <row r="2" ht="13.5" thickTop="1"/>
    <row r="5" spans="1:10" ht="12.75">
      <c r="A5" s="254" t="s">
        <v>679</v>
      </c>
      <c r="B5" s="57"/>
      <c r="C5" s="57"/>
      <c r="D5" s="57"/>
      <c r="E5" s="57"/>
      <c r="F5" s="57"/>
      <c r="G5" s="57"/>
      <c r="H5" s="57"/>
      <c r="I5" s="57"/>
      <c r="J5" s="187"/>
    </row>
    <row r="6" spans="1:10" ht="12.75">
      <c r="A6" s="190" t="s">
        <v>680</v>
      </c>
      <c r="B6" s="1"/>
      <c r="C6" s="1"/>
      <c r="D6" s="1"/>
      <c r="E6" s="1"/>
      <c r="F6" s="1"/>
      <c r="G6" s="1"/>
      <c r="H6" s="1"/>
      <c r="I6" s="1"/>
      <c r="J6" s="147"/>
    </row>
    <row r="7" spans="1:10" ht="12.75">
      <c r="A7" s="190" t="s">
        <v>681</v>
      </c>
      <c r="B7" s="1"/>
      <c r="C7" s="1"/>
      <c r="D7" s="1"/>
      <c r="E7" s="1"/>
      <c r="F7" s="1"/>
      <c r="G7" s="1"/>
      <c r="H7" s="1"/>
      <c r="I7" s="1"/>
      <c r="J7" s="147"/>
    </row>
    <row r="8" spans="1:10" ht="12.75">
      <c r="A8" s="190"/>
      <c r="B8" s="1"/>
      <c r="C8" s="1"/>
      <c r="D8" s="1"/>
      <c r="E8" s="1"/>
      <c r="F8" s="1"/>
      <c r="G8" s="1"/>
      <c r="H8" s="1"/>
      <c r="I8" s="1"/>
      <c r="J8" s="147"/>
    </row>
    <row r="9" spans="1:10" ht="12.75">
      <c r="A9" s="681" t="s">
        <v>671</v>
      </c>
      <c r="B9" s="682"/>
      <c r="C9" s="682"/>
      <c r="D9" s="682"/>
      <c r="E9" s="682"/>
      <c r="F9" s="682"/>
      <c r="G9" s="682"/>
      <c r="H9" s="682"/>
      <c r="I9" s="682"/>
      <c r="J9" s="683"/>
    </row>
    <row r="10" spans="1:10" ht="12.75">
      <c r="A10" s="677" t="s">
        <v>682</v>
      </c>
      <c r="B10" s="678"/>
      <c r="C10" s="678"/>
      <c r="D10" s="678"/>
      <c r="E10" s="678"/>
      <c r="F10" s="678"/>
      <c r="G10" s="678"/>
      <c r="H10" s="678"/>
      <c r="I10" s="678"/>
      <c r="J10" s="679"/>
    </row>
    <row r="11" spans="1:10" ht="12.75">
      <c r="A11" s="677" t="s">
        <v>683</v>
      </c>
      <c r="B11" s="678"/>
      <c r="C11" s="678"/>
      <c r="D11" s="678"/>
      <c r="E11" s="678"/>
      <c r="F11" s="678"/>
      <c r="G11" s="678"/>
      <c r="H11" s="678"/>
      <c r="I11" s="678"/>
      <c r="J11" s="679"/>
    </row>
    <row r="12" spans="1:10" ht="12.75">
      <c r="A12" s="677" t="s">
        <v>684</v>
      </c>
      <c r="B12" s="678"/>
      <c r="C12" s="678"/>
      <c r="D12" s="678"/>
      <c r="E12" s="678"/>
      <c r="F12" s="678"/>
      <c r="G12" s="678"/>
      <c r="H12" s="678"/>
      <c r="I12" s="678"/>
      <c r="J12" s="679"/>
    </row>
    <row r="13" spans="1:10" ht="12.75">
      <c r="A13" s="677" t="s">
        <v>685</v>
      </c>
      <c r="B13" s="678"/>
      <c r="C13" s="678"/>
      <c r="D13" s="678"/>
      <c r="E13" s="678"/>
      <c r="F13" s="678"/>
      <c r="G13" s="678"/>
      <c r="H13" s="678"/>
      <c r="I13" s="678"/>
      <c r="J13" s="679"/>
    </row>
    <row r="14" spans="1:10" ht="12.75">
      <c r="A14" s="680" t="s">
        <v>697</v>
      </c>
      <c r="B14" s="1"/>
      <c r="C14" s="1"/>
      <c r="D14" s="1"/>
      <c r="E14" s="1"/>
      <c r="F14" s="1"/>
      <c r="G14" s="1"/>
      <c r="H14" s="1"/>
      <c r="I14" s="1"/>
      <c r="J14" s="147"/>
    </row>
    <row r="15" spans="1:10" ht="12.75">
      <c r="A15" s="680" t="s">
        <v>698</v>
      </c>
      <c r="B15" s="1"/>
      <c r="C15" s="1"/>
      <c r="D15" s="1"/>
      <c r="E15" s="1"/>
      <c r="F15" s="1"/>
      <c r="G15" s="1"/>
      <c r="H15" s="1"/>
      <c r="I15" s="1"/>
      <c r="J15" s="147"/>
    </row>
    <row r="16" spans="1:10" ht="12.75">
      <c r="A16" s="680" t="s">
        <v>699</v>
      </c>
      <c r="B16" s="1"/>
      <c r="C16" s="1"/>
      <c r="D16" s="1"/>
      <c r="E16" s="1"/>
      <c r="F16" s="1"/>
      <c r="G16" s="1"/>
      <c r="H16" s="1"/>
      <c r="I16" s="1"/>
      <c r="J16" s="147"/>
    </row>
    <row r="17" spans="1:10" ht="12.75">
      <c r="A17" s="680" t="s">
        <v>700</v>
      </c>
      <c r="B17" s="1"/>
      <c r="C17" s="1"/>
      <c r="D17" s="1"/>
      <c r="E17" s="1"/>
      <c r="F17" s="1"/>
      <c r="G17" s="1"/>
      <c r="H17" s="1"/>
      <c r="I17" s="1"/>
      <c r="J17" s="147"/>
    </row>
    <row r="18" spans="1:10" ht="12.75">
      <c r="A18" s="680" t="s">
        <v>701</v>
      </c>
      <c r="B18" s="1"/>
      <c r="C18" s="1"/>
      <c r="D18" s="1"/>
      <c r="E18" s="1"/>
      <c r="F18" s="1"/>
      <c r="G18" s="1"/>
      <c r="H18" s="1"/>
      <c r="I18" s="1"/>
      <c r="J18" s="147"/>
    </row>
    <row r="19" spans="1:10" ht="12.75">
      <c r="A19" s="680"/>
      <c r="B19" s="1"/>
      <c r="C19" s="1"/>
      <c r="D19" s="1"/>
      <c r="E19" s="1"/>
      <c r="F19" s="1"/>
      <c r="G19" s="1"/>
      <c r="H19" s="1"/>
      <c r="I19" s="1"/>
      <c r="J19" s="147"/>
    </row>
    <row r="20" spans="1:10" ht="12.75">
      <c r="A20" s="681" t="s">
        <v>686</v>
      </c>
      <c r="B20" s="57"/>
      <c r="C20" s="57"/>
      <c r="D20" s="57"/>
      <c r="E20" s="57"/>
      <c r="F20" s="57"/>
      <c r="G20" s="57"/>
      <c r="H20" s="57"/>
      <c r="I20" s="57"/>
      <c r="J20" s="187"/>
    </row>
    <row r="21" spans="1:10" ht="12.75">
      <c r="A21" s="677" t="s">
        <v>687</v>
      </c>
      <c r="B21" s="1"/>
      <c r="C21" s="1"/>
      <c r="D21" s="1"/>
      <c r="E21" s="1"/>
      <c r="F21" s="1"/>
      <c r="G21" s="1"/>
      <c r="H21" s="1"/>
      <c r="I21" s="1"/>
      <c r="J21" s="147"/>
    </row>
    <row r="22" spans="1:10" ht="12.75">
      <c r="A22" s="190" t="s">
        <v>693</v>
      </c>
      <c r="B22" s="1"/>
      <c r="C22" s="1"/>
      <c r="D22" s="1"/>
      <c r="E22" s="1"/>
      <c r="F22" s="1"/>
      <c r="G22" s="1"/>
      <c r="H22" s="1"/>
      <c r="I22" s="1"/>
      <c r="J22" s="147"/>
    </row>
    <row r="23" spans="1:10" ht="12.75">
      <c r="A23" s="190"/>
      <c r="B23" s="1"/>
      <c r="C23" s="1"/>
      <c r="D23" s="1"/>
      <c r="E23" s="1"/>
      <c r="F23" s="1"/>
      <c r="G23" s="1"/>
      <c r="H23" s="1"/>
      <c r="I23" s="1"/>
      <c r="J23" s="147"/>
    </row>
    <row r="24" spans="1:10" ht="12.75">
      <c r="A24" s="681" t="s">
        <v>688</v>
      </c>
      <c r="B24" s="57"/>
      <c r="C24" s="57"/>
      <c r="D24" s="57"/>
      <c r="E24" s="57"/>
      <c r="F24" s="57"/>
      <c r="G24" s="57"/>
      <c r="H24" s="57"/>
      <c r="I24" s="57"/>
      <c r="J24" s="187"/>
    </row>
    <row r="25" spans="1:10" ht="12.75">
      <c r="A25" s="680" t="s">
        <v>694</v>
      </c>
      <c r="B25" s="1"/>
      <c r="C25" s="1"/>
      <c r="D25" s="1"/>
      <c r="E25" s="1"/>
      <c r="F25" s="1"/>
      <c r="G25" s="1"/>
      <c r="H25" s="1"/>
      <c r="I25" s="1"/>
      <c r="J25" s="147"/>
    </row>
    <row r="26" spans="1:10" ht="12.75">
      <c r="A26" s="680" t="s">
        <v>696</v>
      </c>
      <c r="B26" s="1"/>
      <c r="C26" s="1"/>
      <c r="D26" s="1"/>
      <c r="E26" s="1"/>
      <c r="F26" s="1"/>
      <c r="G26" s="1"/>
      <c r="H26" s="1"/>
      <c r="I26" s="1"/>
      <c r="J26" s="147"/>
    </row>
    <row r="27" spans="1:10" ht="12.75">
      <c r="A27" s="190"/>
      <c r="B27" s="1"/>
      <c r="C27" s="1"/>
      <c r="D27" s="1"/>
      <c r="E27" s="1"/>
      <c r="F27" s="1"/>
      <c r="G27" s="1"/>
      <c r="H27" s="1"/>
      <c r="I27" s="1"/>
      <c r="J27" s="147"/>
    </row>
    <row r="28" spans="1:10" ht="12.75">
      <c r="A28" s="681" t="s">
        <v>689</v>
      </c>
      <c r="B28" s="57"/>
      <c r="C28" s="57"/>
      <c r="D28" s="57"/>
      <c r="E28" s="57"/>
      <c r="F28" s="57"/>
      <c r="G28" s="57"/>
      <c r="H28" s="57"/>
      <c r="I28" s="57"/>
      <c r="J28" s="187"/>
    </row>
    <row r="29" spans="1:10" ht="12.75">
      <c r="A29" s="190" t="s">
        <v>677</v>
      </c>
      <c r="B29" s="1"/>
      <c r="C29" s="1"/>
      <c r="D29" s="1"/>
      <c r="E29" s="1"/>
      <c r="F29" s="1"/>
      <c r="G29" s="1"/>
      <c r="H29" s="1"/>
      <c r="I29" s="1"/>
      <c r="J29" s="147"/>
    </row>
    <row r="30" spans="1:10" ht="12.75">
      <c r="A30" s="190"/>
      <c r="B30" s="1"/>
      <c r="C30" s="1"/>
      <c r="D30" s="1"/>
      <c r="E30" s="1"/>
      <c r="F30" s="1"/>
      <c r="G30" s="1"/>
      <c r="H30" s="1"/>
      <c r="I30" s="1"/>
      <c r="J30" s="147"/>
    </row>
    <row r="31" spans="1:10" ht="12.75">
      <c r="A31" s="681" t="s">
        <v>690</v>
      </c>
      <c r="B31" s="57"/>
      <c r="C31" s="57"/>
      <c r="D31" s="57"/>
      <c r="E31" s="57"/>
      <c r="F31" s="57"/>
      <c r="G31" s="57"/>
      <c r="H31" s="57"/>
      <c r="I31" s="57"/>
      <c r="J31" s="187"/>
    </row>
    <row r="32" spans="1:10" ht="12.75">
      <c r="A32" s="190" t="s">
        <v>674</v>
      </c>
      <c r="B32" s="1"/>
      <c r="C32" s="1"/>
      <c r="D32" s="1"/>
      <c r="E32" s="1"/>
      <c r="F32" s="1"/>
      <c r="G32" s="1"/>
      <c r="H32" s="1"/>
      <c r="I32" s="1"/>
      <c r="J32" s="147"/>
    </row>
    <row r="33" spans="1:10" ht="12.75">
      <c r="A33" s="190" t="s">
        <v>675</v>
      </c>
      <c r="B33" s="1"/>
      <c r="C33" s="1"/>
      <c r="D33" s="1"/>
      <c r="E33" s="1"/>
      <c r="F33" s="1"/>
      <c r="G33" s="1"/>
      <c r="H33" s="1"/>
      <c r="I33" s="1"/>
      <c r="J33" s="147"/>
    </row>
    <row r="34" spans="1:10" ht="12.75">
      <c r="A34" s="190" t="s">
        <v>676</v>
      </c>
      <c r="B34" s="1"/>
      <c r="C34" s="1"/>
      <c r="D34" s="1"/>
      <c r="E34" s="1"/>
      <c r="F34" s="1"/>
      <c r="G34" s="1"/>
      <c r="H34" s="1"/>
      <c r="I34" s="1"/>
      <c r="J34" s="147"/>
    </row>
    <row r="35" spans="1:10" ht="12.75">
      <c r="A35" s="190" t="s">
        <v>691</v>
      </c>
      <c r="B35" s="1"/>
      <c r="C35" s="1"/>
      <c r="D35" s="1"/>
      <c r="E35" s="1"/>
      <c r="F35" s="1"/>
      <c r="G35" s="1"/>
      <c r="H35" s="1"/>
      <c r="I35" s="1"/>
      <c r="J35" s="147"/>
    </row>
    <row r="36" spans="1:10" ht="12.75">
      <c r="A36" s="190" t="s">
        <v>692</v>
      </c>
      <c r="B36" s="1"/>
      <c r="C36" s="1"/>
      <c r="D36" s="1"/>
      <c r="E36" s="1"/>
      <c r="F36" s="1"/>
      <c r="G36" s="1"/>
      <c r="H36" s="1"/>
      <c r="I36" s="1"/>
      <c r="J36" s="147"/>
    </row>
    <row r="37" spans="1:10" ht="12.75">
      <c r="A37" s="190" t="s">
        <v>695</v>
      </c>
      <c r="B37" s="1"/>
      <c r="C37" s="1"/>
      <c r="D37" s="1"/>
      <c r="E37" s="1"/>
      <c r="F37" s="1"/>
      <c r="G37" s="1"/>
      <c r="H37" s="1"/>
      <c r="I37" s="1"/>
      <c r="J37" s="147"/>
    </row>
    <row r="38" spans="1:10" ht="12.75">
      <c r="A38" s="190"/>
      <c r="B38" s="1"/>
      <c r="C38" s="1"/>
      <c r="D38" s="1"/>
      <c r="E38" s="1"/>
      <c r="F38" s="1"/>
      <c r="G38" s="1"/>
      <c r="H38" s="1"/>
      <c r="I38" s="1"/>
      <c r="J38" s="147"/>
    </row>
    <row r="39" spans="1:10" ht="12.75">
      <c r="A39" s="681" t="s">
        <v>670</v>
      </c>
      <c r="B39" s="57"/>
      <c r="C39" s="57"/>
      <c r="D39" s="57"/>
      <c r="E39" s="57"/>
      <c r="F39" s="57"/>
      <c r="G39" s="57"/>
      <c r="H39" s="57"/>
      <c r="I39" s="57"/>
      <c r="J39" s="187"/>
    </row>
    <row r="40" spans="1:10" ht="12.75">
      <c r="A40" s="190" t="s">
        <v>286</v>
      </c>
      <c r="B40" s="1"/>
      <c r="C40" s="1"/>
      <c r="D40" s="1"/>
      <c r="E40" s="1"/>
      <c r="F40" s="1"/>
      <c r="G40" s="1"/>
      <c r="H40" s="1"/>
      <c r="I40" s="1"/>
      <c r="J40" s="147"/>
    </row>
    <row r="41" spans="1:10" ht="12.75">
      <c r="A41" s="190"/>
      <c r="B41" s="1"/>
      <c r="C41" s="1"/>
      <c r="D41" s="1"/>
      <c r="E41" s="1"/>
      <c r="F41" s="1"/>
      <c r="G41" s="1"/>
      <c r="H41" s="1"/>
      <c r="I41" s="1"/>
      <c r="J41" s="147"/>
    </row>
    <row r="42" spans="1:10" ht="12.75">
      <c r="A42" s="681" t="s">
        <v>673</v>
      </c>
      <c r="B42" s="57"/>
      <c r="C42" s="57"/>
      <c r="D42" s="57"/>
      <c r="E42" s="57"/>
      <c r="F42" s="57"/>
      <c r="G42" s="57"/>
      <c r="H42" s="57"/>
      <c r="I42" s="57"/>
      <c r="J42" s="187"/>
    </row>
    <row r="43" spans="1:10" ht="12.75">
      <c r="A43" s="190" t="s">
        <v>286</v>
      </c>
      <c r="B43" s="1"/>
      <c r="C43" s="1"/>
      <c r="D43" s="1"/>
      <c r="E43" s="1"/>
      <c r="F43" s="1"/>
      <c r="G43" s="1"/>
      <c r="H43" s="1"/>
      <c r="I43" s="1"/>
      <c r="J43" s="147"/>
    </row>
    <row r="44" spans="1:10" ht="12.75">
      <c r="A44" s="190"/>
      <c r="B44" s="1"/>
      <c r="C44" s="1"/>
      <c r="D44" s="1"/>
      <c r="E44" s="1"/>
      <c r="F44" s="1"/>
      <c r="G44" s="1"/>
      <c r="H44" s="1"/>
      <c r="I44" s="1"/>
      <c r="J44" s="147"/>
    </row>
    <row r="45" spans="1:10" ht="12.75">
      <c r="A45" s="681" t="s">
        <v>672</v>
      </c>
      <c r="B45" s="57"/>
      <c r="C45" s="57"/>
      <c r="D45" s="57"/>
      <c r="E45" s="57"/>
      <c r="F45" s="57"/>
      <c r="G45" s="57"/>
      <c r="H45" s="57"/>
      <c r="I45" s="57"/>
      <c r="J45" s="187"/>
    </row>
    <row r="46" spans="1:10" ht="12.75">
      <c r="A46" s="190" t="s">
        <v>678</v>
      </c>
      <c r="B46" s="1"/>
      <c r="C46" s="1"/>
      <c r="D46" s="1"/>
      <c r="E46" s="1"/>
      <c r="F46" s="1"/>
      <c r="G46" s="1"/>
      <c r="H46" s="1"/>
      <c r="I46" s="1"/>
      <c r="J46" s="147"/>
    </row>
    <row r="47" spans="1:10" ht="12.75">
      <c r="A47" s="190"/>
      <c r="B47" s="1"/>
      <c r="C47" s="1"/>
      <c r="D47" s="1"/>
      <c r="E47" s="1"/>
      <c r="F47" s="1"/>
      <c r="G47" s="1"/>
      <c r="H47" s="1"/>
      <c r="I47" s="1"/>
      <c r="J47" s="147"/>
    </row>
    <row r="48" spans="1:10" ht="12.75">
      <c r="A48" s="190"/>
      <c r="B48" s="1"/>
      <c r="C48" s="1"/>
      <c r="D48" s="1"/>
      <c r="E48" s="1"/>
      <c r="F48" s="1"/>
      <c r="G48" s="1"/>
      <c r="H48" s="1"/>
      <c r="I48" s="1"/>
      <c r="J48" s="147"/>
    </row>
    <row r="49" spans="1:10" ht="12.75">
      <c r="A49" s="194"/>
      <c r="B49" s="50"/>
      <c r="C49" s="50"/>
      <c r="D49" s="50"/>
      <c r="E49" s="50"/>
      <c r="F49" s="50"/>
      <c r="G49" s="50"/>
      <c r="H49" s="50"/>
      <c r="I49" s="50"/>
      <c r="J49" s="186"/>
    </row>
    <row r="56" ht="12.75">
      <c r="J56">
        <v>1</v>
      </c>
    </row>
  </sheetData>
  <mergeCells count="1"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20" sqref="B20"/>
    </sheetView>
  </sheetViews>
  <sheetFormatPr defaultColWidth="9.00390625" defaultRowHeight="12.75"/>
  <cols>
    <col min="1" max="1" width="3.00390625" style="0" bestFit="1" customWidth="1"/>
    <col min="7" max="7" width="11.375" style="0" bestFit="1" customWidth="1"/>
    <col min="9" max="9" width="10.25390625" style="0" customWidth="1"/>
  </cols>
  <sheetData>
    <row r="1" spans="1:6" s="675" customFormat="1" ht="15.75">
      <c r="A1" s="676" t="s">
        <v>769</v>
      </c>
      <c r="B1" s="676"/>
      <c r="C1" s="676"/>
      <c r="D1" s="676"/>
      <c r="E1" s="676"/>
      <c r="F1" s="676"/>
    </row>
    <row r="3" ht="13.5" thickBot="1"/>
    <row r="4" spans="1:10" ht="17.25" thickBot="1" thickTop="1">
      <c r="A4" s="703" t="s">
        <v>557</v>
      </c>
      <c r="B4" s="704"/>
      <c r="C4" s="704"/>
      <c r="D4" s="704"/>
      <c r="E4" s="704"/>
      <c r="F4" s="704"/>
      <c r="G4" s="704"/>
      <c r="H4" s="704"/>
      <c r="I4" s="704"/>
      <c r="J4" s="285"/>
    </row>
    <row r="5" spans="7:10" ht="13.5" thickTop="1">
      <c r="G5" s="286"/>
      <c r="H5" s="286"/>
      <c r="I5" s="286"/>
      <c r="J5" s="286"/>
    </row>
    <row r="6" spans="7:10" ht="12.75">
      <c r="G6" s="286" t="s">
        <v>225</v>
      </c>
      <c r="H6" s="286" t="s">
        <v>224</v>
      </c>
      <c r="I6" s="286" t="s">
        <v>225</v>
      </c>
      <c r="J6" s="286"/>
    </row>
    <row r="7" spans="7:10" ht="13.5" thickBot="1">
      <c r="G7" s="286"/>
      <c r="H7" s="286"/>
      <c r="I7" s="286"/>
      <c r="J7" s="286"/>
    </row>
    <row r="8" spans="1:10" ht="35.25" thickTop="1">
      <c r="A8" s="2" t="s">
        <v>318</v>
      </c>
      <c r="B8" s="3" t="s">
        <v>361</v>
      </c>
      <c r="C8" s="5"/>
      <c r="D8" s="5"/>
      <c r="E8" s="5"/>
      <c r="F8" s="287"/>
      <c r="G8" s="288" t="s">
        <v>746</v>
      </c>
      <c r="H8" s="288" t="s">
        <v>746</v>
      </c>
      <c r="I8" s="6" t="s">
        <v>747</v>
      </c>
      <c r="J8" s="6" t="s">
        <v>169</v>
      </c>
    </row>
    <row r="9" spans="1:10" ht="15.75">
      <c r="A9" s="9">
        <v>1</v>
      </c>
      <c r="B9" s="66" t="s">
        <v>570</v>
      </c>
      <c r="C9" s="11"/>
      <c r="D9" s="11"/>
      <c r="E9" s="11"/>
      <c r="F9" s="11"/>
      <c r="G9" s="289">
        <v>723913</v>
      </c>
      <c r="H9" s="289">
        <v>21809</v>
      </c>
      <c r="I9" s="289">
        <v>674342</v>
      </c>
      <c r="J9" s="290">
        <v>93.15</v>
      </c>
    </row>
    <row r="10" spans="1:10" ht="15.75">
      <c r="A10" s="207">
        <v>2</v>
      </c>
      <c r="B10" s="113" t="s">
        <v>575</v>
      </c>
      <c r="C10" s="66"/>
      <c r="D10" s="66"/>
      <c r="E10" s="66"/>
      <c r="F10" s="669"/>
      <c r="G10" s="289">
        <v>12189</v>
      </c>
      <c r="H10" s="289">
        <v>367</v>
      </c>
      <c r="I10" s="289">
        <v>11183</v>
      </c>
      <c r="J10" s="290">
        <v>91.75</v>
      </c>
    </row>
    <row r="11" spans="1:10" ht="15.75">
      <c r="A11" s="9">
        <v>3</v>
      </c>
      <c r="B11" s="106" t="s">
        <v>577</v>
      </c>
      <c r="C11" s="107"/>
      <c r="D11" s="107"/>
      <c r="E11" s="107"/>
      <c r="F11" s="107"/>
      <c r="G11" s="313">
        <v>151825</v>
      </c>
      <c r="H11" s="313">
        <v>4574</v>
      </c>
      <c r="I11" s="313">
        <v>127951</v>
      </c>
      <c r="J11" s="312">
        <v>84.28</v>
      </c>
    </row>
    <row r="12" spans="1:10" ht="15.75">
      <c r="A12" s="16">
        <v>4</v>
      </c>
      <c r="B12" s="113" t="s">
        <v>582</v>
      </c>
      <c r="C12" s="66"/>
      <c r="D12" s="66"/>
      <c r="E12" s="66"/>
      <c r="F12" s="66"/>
      <c r="G12" s="289">
        <v>28997</v>
      </c>
      <c r="H12" s="289">
        <v>874</v>
      </c>
      <c r="I12" s="606">
        <v>23360</v>
      </c>
      <c r="J12" s="320">
        <v>80.56</v>
      </c>
    </row>
    <row r="13" spans="1:10" ht="15.75">
      <c r="A13" s="9">
        <v>5</v>
      </c>
      <c r="B13" s="113" t="s">
        <v>584</v>
      </c>
      <c r="C13" s="66"/>
      <c r="D13" s="66"/>
      <c r="E13" s="66"/>
      <c r="F13" s="66"/>
      <c r="G13" s="289">
        <v>75305</v>
      </c>
      <c r="H13" s="289">
        <v>2269</v>
      </c>
      <c r="I13" s="289">
        <v>133954</v>
      </c>
      <c r="J13" s="290">
        <v>177.88</v>
      </c>
    </row>
    <row r="14" spans="1:10" ht="15.75">
      <c r="A14" s="16">
        <v>6</v>
      </c>
      <c r="B14" s="113" t="s">
        <v>589</v>
      </c>
      <c r="C14" s="66"/>
      <c r="D14" s="66"/>
      <c r="E14" s="66"/>
      <c r="F14" s="66"/>
      <c r="G14" s="289">
        <v>628057</v>
      </c>
      <c r="H14" s="289">
        <v>18921</v>
      </c>
      <c r="I14" s="289">
        <v>546650</v>
      </c>
      <c r="J14" s="290">
        <v>87.04</v>
      </c>
    </row>
    <row r="15" spans="1:10" ht="15.75">
      <c r="A15" s="9">
        <v>7</v>
      </c>
      <c r="B15" s="113" t="s">
        <v>799</v>
      </c>
      <c r="C15" s="10"/>
      <c r="D15" s="10"/>
      <c r="E15" s="10"/>
      <c r="F15" s="10"/>
      <c r="G15" s="289">
        <v>6434</v>
      </c>
      <c r="H15" s="289">
        <v>194</v>
      </c>
      <c r="I15" s="289">
        <v>1523</v>
      </c>
      <c r="J15" s="290">
        <v>23.67</v>
      </c>
    </row>
    <row r="16" spans="1:10" ht="15.75">
      <c r="A16" s="16">
        <v>8</v>
      </c>
      <c r="B16" s="106" t="s">
        <v>600</v>
      </c>
      <c r="C16" s="107"/>
      <c r="D16" s="107"/>
      <c r="E16" s="107"/>
      <c r="F16" s="107"/>
      <c r="G16" s="289">
        <v>29886</v>
      </c>
      <c r="H16" s="289">
        <v>901</v>
      </c>
      <c r="I16" s="289">
        <v>17586</v>
      </c>
      <c r="J16" s="290">
        <v>58.84</v>
      </c>
    </row>
    <row r="17" spans="1:10" ht="15.75">
      <c r="A17" s="9">
        <v>9</v>
      </c>
      <c r="B17" s="113" t="s">
        <v>611</v>
      </c>
      <c r="C17" s="66"/>
      <c r="D17" s="66"/>
      <c r="E17" s="66"/>
      <c r="F17" s="66"/>
      <c r="G17" s="289">
        <v>23858</v>
      </c>
      <c r="H17" s="307">
        <v>719</v>
      </c>
      <c r="I17" s="289">
        <v>17606</v>
      </c>
      <c r="J17" s="290">
        <v>73.79</v>
      </c>
    </row>
    <row r="18" spans="1:10" ht="15.75">
      <c r="A18" s="16">
        <v>10</v>
      </c>
      <c r="B18" s="106" t="s">
        <v>612</v>
      </c>
      <c r="C18" s="107"/>
      <c r="D18" s="107"/>
      <c r="E18" s="107"/>
      <c r="F18" s="107"/>
      <c r="G18" s="313">
        <v>117274</v>
      </c>
      <c r="H18" s="313">
        <v>3533</v>
      </c>
      <c r="I18" s="313">
        <v>113895</v>
      </c>
      <c r="J18" s="312">
        <v>97.12</v>
      </c>
    </row>
    <row r="19" spans="1:10" ht="15.75">
      <c r="A19" s="9">
        <v>11</v>
      </c>
      <c r="B19" s="113" t="s">
        <v>615</v>
      </c>
      <c r="C19" s="66"/>
      <c r="D19" s="66"/>
      <c r="E19" s="66"/>
      <c r="F19" s="66"/>
      <c r="G19" s="289">
        <v>76346</v>
      </c>
      <c r="H19" s="289">
        <v>2300</v>
      </c>
      <c r="I19" s="289">
        <v>59696</v>
      </c>
      <c r="J19" s="290">
        <v>78.19</v>
      </c>
    </row>
    <row r="20" spans="1:10" ht="15.75">
      <c r="A20" s="16">
        <v>12</v>
      </c>
      <c r="B20" s="113" t="s">
        <v>625</v>
      </c>
      <c r="C20" s="66"/>
      <c r="D20" s="66"/>
      <c r="E20" s="66"/>
      <c r="F20" s="66"/>
      <c r="G20" s="289">
        <v>207053</v>
      </c>
      <c r="H20" s="289">
        <v>6238</v>
      </c>
      <c r="I20" s="289">
        <v>196721</v>
      </c>
      <c r="J20" s="290">
        <v>95.01</v>
      </c>
    </row>
    <row r="21" spans="1:10" ht="15.75">
      <c r="A21" s="9">
        <v>13</v>
      </c>
      <c r="B21" s="106" t="s">
        <v>11</v>
      </c>
      <c r="C21" s="107"/>
      <c r="D21" s="107"/>
      <c r="E21" s="107"/>
      <c r="F21" s="107"/>
      <c r="G21" s="289">
        <v>4203</v>
      </c>
      <c r="H21" s="289">
        <v>127</v>
      </c>
      <c r="I21" s="289">
        <v>3768</v>
      </c>
      <c r="J21" s="290">
        <v>89.65</v>
      </c>
    </row>
    <row r="22" spans="1:10" ht="15.75">
      <c r="A22" s="16">
        <v>14</v>
      </c>
      <c r="B22" s="113" t="s">
        <v>619</v>
      </c>
      <c r="C22" s="66"/>
      <c r="D22" s="66"/>
      <c r="E22" s="66"/>
      <c r="F22" s="66"/>
      <c r="G22" s="605">
        <v>1837889</v>
      </c>
      <c r="H22" s="289">
        <v>55234</v>
      </c>
      <c r="I22" s="605">
        <v>1900142</v>
      </c>
      <c r="J22" s="290">
        <v>103.39</v>
      </c>
    </row>
    <row r="23" spans="1:10" ht="15.75">
      <c r="A23" s="9">
        <v>15</v>
      </c>
      <c r="B23" s="113" t="s">
        <v>872</v>
      </c>
      <c r="C23" s="66"/>
      <c r="D23" s="66"/>
      <c r="E23" s="66"/>
      <c r="F23" s="66"/>
      <c r="G23" s="289">
        <v>225496</v>
      </c>
      <c r="H23" s="289">
        <v>6793</v>
      </c>
      <c r="I23" s="289">
        <v>214937</v>
      </c>
      <c r="J23" s="290">
        <v>95.32</v>
      </c>
    </row>
    <row r="24" spans="1:10" ht="16.5" thickBot="1">
      <c r="A24" s="36">
        <v>16</v>
      </c>
      <c r="B24" s="670" t="s">
        <v>800</v>
      </c>
      <c r="C24" s="671"/>
      <c r="D24" s="671"/>
      <c r="E24" s="671"/>
      <c r="F24" s="671"/>
      <c r="G24" s="672">
        <v>875435</v>
      </c>
      <c r="H24" s="672">
        <v>26133</v>
      </c>
      <c r="I24" s="673">
        <v>1102362</v>
      </c>
      <c r="J24" s="674">
        <v>125.92</v>
      </c>
    </row>
    <row r="25" ht="13.5" thickTop="1"/>
    <row r="50" ht="12.75">
      <c r="J50">
        <v>20</v>
      </c>
    </row>
  </sheetData>
  <mergeCells count="1">
    <mergeCell ref="A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&amp;LKonverzný kurz : 1 EUR = 30,1260 SKK&amp;RRozpočet mesta Šurany za rok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0">
      <selection activeCell="E24" sqref="E24"/>
    </sheetView>
  </sheetViews>
  <sheetFormatPr defaultColWidth="9.00390625" defaultRowHeight="12.75"/>
  <sheetData>
    <row r="1" spans="1:9" ht="18">
      <c r="A1" s="705" t="s">
        <v>272</v>
      </c>
      <c r="B1" s="705"/>
      <c r="C1" s="705"/>
      <c r="D1" s="705"/>
      <c r="E1" s="705"/>
      <c r="F1" s="705"/>
      <c r="G1" s="705"/>
      <c r="H1" s="705"/>
      <c r="I1" s="705"/>
    </row>
    <row r="4" ht="12.75">
      <c r="F4" t="s">
        <v>798</v>
      </c>
    </row>
    <row r="6" ht="12.75">
      <c r="A6" s="250" t="s">
        <v>273</v>
      </c>
    </row>
    <row r="7" ht="12.75">
      <c r="A7" s="256" t="s">
        <v>274</v>
      </c>
    </row>
    <row r="8" ht="12.75">
      <c r="A8" s="256"/>
    </row>
    <row r="9" spans="1:9" ht="15.75">
      <c r="A9" s="706" t="s">
        <v>556</v>
      </c>
      <c r="B9" s="706"/>
      <c r="C9" s="706"/>
      <c r="D9" s="706"/>
      <c r="E9" s="706"/>
      <c r="F9" s="706"/>
      <c r="G9" s="706"/>
      <c r="H9" s="706"/>
      <c r="I9" s="706"/>
    </row>
    <row r="10" spans="1:9" ht="15.75">
      <c r="A10" s="706" t="s">
        <v>646</v>
      </c>
      <c r="B10" s="706"/>
      <c r="C10" s="706"/>
      <c r="D10" s="706"/>
      <c r="E10" s="706"/>
      <c r="F10" s="706"/>
      <c r="G10" s="706"/>
      <c r="H10" s="706"/>
      <c r="I10" s="706"/>
    </row>
    <row r="11" ht="15.75">
      <c r="A11" s="153"/>
    </row>
    <row r="14" spans="1:9" ht="15">
      <c r="A14" s="173" t="s">
        <v>275</v>
      </c>
      <c r="B14" s="163"/>
      <c r="C14" s="163"/>
      <c r="D14" s="163"/>
      <c r="E14" s="173" t="s">
        <v>278</v>
      </c>
      <c r="F14" s="163"/>
      <c r="G14" s="163"/>
      <c r="H14" s="163"/>
      <c r="I14" s="163"/>
    </row>
    <row r="15" spans="1:9" ht="14.25">
      <c r="A15" s="163" t="s">
        <v>276</v>
      </c>
      <c r="B15" s="163"/>
      <c r="C15" s="163"/>
      <c r="D15" s="163"/>
      <c r="E15" s="163" t="s">
        <v>295</v>
      </c>
      <c r="F15" s="163"/>
      <c r="G15" s="163"/>
      <c r="H15" s="163"/>
      <c r="I15" s="163"/>
    </row>
    <row r="16" spans="1:9" ht="14.25">
      <c r="A16" s="163" t="s">
        <v>277</v>
      </c>
      <c r="B16" s="163"/>
      <c r="C16" s="163"/>
      <c r="D16" s="163"/>
      <c r="E16" s="163" t="s">
        <v>629</v>
      </c>
      <c r="F16" s="163"/>
      <c r="G16" s="163"/>
      <c r="H16" s="163"/>
      <c r="I16" s="163"/>
    </row>
    <row r="17" spans="1:9" ht="14.25">
      <c r="A17" s="163"/>
      <c r="B17" s="163"/>
      <c r="C17" s="163"/>
      <c r="D17" s="163"/>
      <c r="E17" s="163" t="s">
        <v>626</v>
      </c>
      <c r="F17" s="163"/>
      <c r="G17" s="163"/>
      <c r="H17" s="163"/>
      <c r="I17" s="163"/>
    </row>
    <row r="18" spans="1:9" ht="14.25">
      <c r="A18" s="163"/>
      <c r="B18" s="163"/>
      <c r="C18" s="163"/>
      <c r="D18" s="163"/>
      <c r="E18" s="163" t="s">
        <v>627</v>
      </c>
      <c r="F18" s="163"/>
      <c r="G18" s="163"/>
      <c r="H18" s="163"/>
      <c r="I18" s="163"/>
    </row>
    <row r="19" spans="1:9" ht="14.25">
      <c r="A19" s="163"/>
      <c r="B19" s="163"/>
      <c r="C19" s="163"/>
      <c r="D19" s="163"/>
      <c r="E19" s="163" t="s">
        <v>628</v>
      </c>
      <c r="F19" s="163"/>
      <c r="G19" s="163"/>
      <c r="H19" s="163"/>
      <c r="I19" s="163"/>
    </row>
    <row r="20" spans="1:9" ht="14.25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ht="15">
      <c r="A21" s="173" t="s">
        <v>279</v>
      </c>
      <c r="B21" s="163"/>
      <c r="C21" s="163"/>
      <c r="D21" s="163"/>
      <c r="E21" s="163" t="s">
        <v>269</v>
      </c>
      <c r="F21" s="163"/>
      <c r="G21" s="163"/>
      <c r="H21" s="163"/>
      <c r="I21" s="163"/>
    </row>
    <row r="22" spans="1:9" ht="14.25">
      <c r="A22" s="163" t="s">
        <v>280</v>
      </c>
      <c r="B22" s="163"/>
      <c r="C22" s="163"/>
      <c r="D22" s="163"/>
      <c r="E22" s="163"/>
      <c r="F22" s="163"/>
      <c r="G22" s="163"/>
      <c r="H22" s="163"/>
      <c r="I22" s="163"/>
    </row>
    <row r="23" spans="1:9" ht="14.25">
      <c r="A23" s="163" t="s">
        <v>281</v>
      </c>
      <c r="B23" s="163"/>
      <c r="C23" s="163"/>
      <c r="D23" s="163"/>
      <c r="E23" s="163" t="s">
        <v>630</v>
      </c>
      <c r="F23" s="163"/>
      <c r="G23" s="163"/>
      <c r="H23" s="163"/>
      <c r="I23" s="163"/>
    </row>
    <row r="24" spans="1:9" ht="14.25">
      <c r="A24" s="163" t="s">
        <v>282</v>
      </c>
      <c r="B24" s="163"/>
      <c r="C24" s="163"/>
      <c r="D24" s="163"/>
      <c r="E24" s="163" t="s">
        <v>647</v>
      </c>
      <c r="F24" s="163"/>
      <c r="G24" s="163"/>
      <c r="H24" s="163"/>
      <c r="I24" s="163"/>
    </row>
    <row r="25" spans="1:9" ht="14.25">
      <c r="A25" s="163"/>
      <c r="B25" s="163"/>
      <c r="C25" s="163"/>
      <c r="D25" s="163"/>
      <c r="E25" s="163"/>
      <c r="F25" s="163"/>
      <c r="G25" s="163"/>
      <c r="H25" s="163"/>
      <c r="I25" s="163"/>
    </row>
    <row r="26" spans="1:9" ht="14.25">
      <c r="A26" s="163"/>
      <c r="B26" s="163"/>
      <c r="C26" s="163"/>
      <c r="D26" s="163"/>
      <c r="E26" s="163" t="s">
        <v>283</v>
      </c>
      <c r="F26" s="163"/>
      <c r="G26" s="163"/>
      <c r="H26" s="163"/>
      <c r="I26" s="163"/>
    </row>
    <row r="27" spans="1:9" ht="14.25">
      <c r="A27" s="163"/>
      <c r="B27" s="163"/>
      <c r="C27" s="163"/>
      <c r="D27" s="163"/>
      <c r="E27" s="163"/>
      <c r="F27" s="163"/>
      <c r="G27" s="163"/>
      <c r="H27" s="163"/>
      <c r="I27" s="163"/>
    </row>
    <row r="28" spans="1:9" ht="14.25">
      <c r="A28" s="163"/>
      <c r="B28" s="163"/>
      <c r="C28" s="163"/>
      <c r="D28" s="163"/>
      <c r="E28" s="163" t="s">
        <v>284</v>
      </c>
      <c r="F28" s="163"/>
      <c r="G28" s="163"/>
      <c r="H28" s="163"/>
      <c r="I28" s="163"/>
    </row>
    <row r="29" spans="1:9" ht="14.25">
      <c r="A29" s="163"/>
      <c r="B29" s="163"/>
      <c r="C29" s="163"/>
      <c r="D29" s="163"/>
      <c r="E29" s="163"/>
      <c r="F29" s="163"/>
      <c r="G29" s="163"/>
      <c r="H29" s="163"/>
      <c r="I29" s="163"/>
    </row>
    <row r="30" spans="1:9" ht="14.25">
      <c r="A30" s="163"/>
      <c r="B30" s="163"/>
      <c r="C30" s="163"/>
      <c r="D30" s="163"/>
      <c r="E30" s="163" t="s">
        <v>285</v>
      </c>
      <c r="F30" s="163"/>
      <c r="G30" s="163"/>
      <c r="H30" s="163"/>
      <c r="I30" s="163"/>
    </row>
    <row r="31" spans="1:9" ht="15">
      <c r="A31" s="173"/>
      <c r="B31" s="163"/>
      <c r="C31" s="163"/>
      <c r="D31" s="163"/>
      <c r="E31" s="163"/>
      <c r="F31" s="163"/>
      <c r="G31" s="163"/>
      <c r="H31" s="163"/>
      <c r="I31" s="163"/>
    </row>
    <row r="32" spans="1:9" ht="15">
      <c r="A32" s="173"/>
      <c r="B32" s="163"/>
      <c r="C32" s="163"/>
      <c r="D32" s="163"/>
      <c r="E32" s="466"/>
      <c r="F32" s="163"/>
      <c r="G32" s="163"/>
      <c r="H32" s="163"/>
      <c r="I32" s="163"/>
    </row>
    <row r="33" spans="1:9" ht="15">
      <c r="A33" s="173"/>
      <c r="B33" s="163"/>
      <c r="C33" s="163"/>
      <c r="D33" s="163"/>
      <c r="E33" s="163"/>
      <c r="F33" s="163"/>
      <c r="G33" s="163"/>
      <c r="H33" s="163"/>
      <c r="I33" s="163"/>
    </row>
    <row r="34" spans="1:9" ht="15">
      <c r="A34" s="173"/>
      <c r="B34" s="163"/>
      <c r="C34" s="163"/>
      <c r="D34" s="163"/>
      <c r="E34" s="163"/>
      <c r="F34" s="163"/>
      <c r="G34" s="163"/>
      <c r="H34" s="163"/>
      <c r="I34" s="163"/>
    </row>
    <row r="35" spans="1:9" ht="15">
      <c r="A35" s="173"/>
      <c r="B35" s="163"/>
      <c r="C35" s="163"/>
      <c r="D35" s="163"/>
      <c r="E35" s="163"/>
      <c r="F35" s="163"/>
      <c r="G35" s="163"/>
      <c r="H35" s="163"/>
      <c r="I35" s="163"/>
    </row>
    <row r="36" spans="1:9" ht="14.25">
      <c r="A36" s="163"/>
      <c r="B36" s="163"/>
      <c r="C36" s="163"/>
      <c r="D36" s="257" t="s">
        <v>286</v>
      </c>
      <c r="E36" s="163" t="s">
        <v>287</v>
      </c>
      <c r="F36" s="163"/>
      <c r="G36" s="163"/>
      <c r="H36" s="163"/>
      <c r="I36" s="163"/>
    </row>
    <row r="37" spans="1:9" ht="14.25">
      <c r="A37" s="163"/>
      <c r="B37" s="163"/>
      <c r="C37" s="163"/>
      <c r="D37" s="257" t="s">
        <v>286</v>
      </c>
      <c r="E37" s="163" t="s">
        <v>288</v>
      </c>
      <c r="F37" s="163"/>
      <c r="G37" s="163"/>
      <c r="H37" s="163"/>
      <c r="I37" s="163"/>
    </row>
    <row r="38" spans="1:9" ht="14.25">
      <c r="A38" s="163"/>
      <c r="B38" s="163"/>
      <c r="C38" s="163"/>
      <c r="D38" s="163"/>
      <c r="E38" s="163" t="s">
        <v>289</v>
      </c>
      <c r="F38" s="163"/>
      <c r="G38" s="163"/>
      <c r="H38" s="163"/>
      <c r="I38" s="163"/>
    </row>
    <row r="39" spans="1:9" ht="14.25">
      <c r="A39" s="163"/>
      <c r="B39" s="163"/>
      <c r="C39" s="163"/>
      <c r="D39" s="163"/>
      <c r="E39" s="163" t="s">
        <v>290</v>
      </c>
      <c r="F39" s="163"/>
      <c r="G39" s="163"/>
      <c r="H39" s="163"/>
      <c r="I39" s="163"/>
    </row>
    <row r="40" spans="1:9" ht="14.25">
      <c r="A40" s="163"/>
      <c r="B40" s="163"/>
      <c r="C40" s="163"/>
      <c r="D40" s="163"/>
      <c r="E40" s="163"/>
      <c r="F40" s="163"/>
      <c r="G40" s="163"/>
      <c r="H40" s="163"/>
      <c r="I40" s="163"/>
    </row>
    <row r="41" spans="1:9" ht="15">
      <c r="A41" s="173" t="s">
        <v>291</v>
      </c>
      <c r="B41" s="163"/>
      <c r="C41" s="163"/>
      <c r="D41" s="163"/>
      <c r="E41" s="163"/>
      <c r="F41" s="163"/>
      <c r="G41" s="163"/>
      <c r="H41" s="163"/>
      <c r="I41" s="163"/>
    </row>
    <row r="42" spans="1:9" ht="14.25">
      <c r="A42" s="163" t="s">
        <v>292</v>
      </c>
      <c r="B42" s="163"/>
      <c r="C42" s="163"/>
      <c r="D42" s="163"/>
      <c r="E42" s="163"/>
      <c r="F42" s="163"/>
      <c r="G42" s="163"/>
      <c r="H42" s="163"/>
      <c r="I42" s="163"/>
    </row>
    <row r="43" spans="1:9" ht="14.25">
      <c r="A43" s="163" t="s">
        <v>555</v>
      </c>
      <c r="B43" s="163"/>
      <c r="C43" s="163"/>
      <c r="D43" s="163"/>
      <c r="E43" s="163"/>
      <c r="F43" s="163"/>
      <c r="G43" s="163"/>
      <c r="H43" s="163"/>
      <c r="I43" s="163"/>
    </row>
    <row r="49" ht="12.75">
      <c r="E49" t="s">
        <v>293</v>
      </c>
    </row>
    <row r="50" ht="12.75">
      <c r="E50" t="s">
        <v>294</v>
      </c>
    </row>
  </sheetData>
  <mergeCells count="3">
    <mergeCell ref="A1:I1"/>
    <mergeCell ref="A10:I10"/>
    <mergeCell ref="A9:I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3"/>
  <sheetViews>
    <sheetView tabSelected="1" workbookViewId="0" topLeftCell="A469">
      <selection activeCell="A493" sqref="A493"/>
    </sheetView>
  </sheetViews>
  <sheetFormatPr defaultColWidth="9.00390625" defaultRowHeight="12.75"/>
  <cols>
    <col min="4" max="4" width="12.75390625" style="0" bestFit="1" customWidth="1"/>
    <col min="5" max="5" width="9.625" style="0" bestFit="1" customWidth="1"/>
    <col min="6" max="6" width="10.00390625" style="0" bestFit="1" customWidth="1"/>
    <col min="7" max="7" width="9.75390625" style="0" customWidth="1"/>
    <col min="8" max="8" width="10.25390625" style="0" bestFit="1" customWidth="1"/>
    <col min="9" max="9" width="12.75390625" style="0" bestFit="1" customWidth="1"/>
  </cols>
  <sheetData>
    <row r="1" spans="1:9" ht="15.75" customHeight="1" thickBot="1" thickTop="1">
      <c r="A1" s="740" t="s">
        <v>648</v>
      </c>
      <c r="B1" s="741"/>
      <c r="C1" s="741"/>
      <c r="D1" s="741"/>
      <c r="E1" s="741"/>
      <c r="F1" s="741"/>
      <c r="G1" s="741"/>
      <c r="H1" s="741"/>
      <c r="I1" s="742"/>
    </row>
    <row r="2" spans="1:9" ht="15.75" customHeight="1" thickTop="1">
      <c r="A2" s="149"/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149"/>
      <c r="B3" s="1"/>
      <c r="C3" s="1"/>
      <c r="D3" s="1"/>
      <c r="E3" s="1"/>
      <c r="F3" s="1"/>
      <c r="G3" s="1"/>
      <c r="H3" s="1"/>
      <c r="I3" s="1"/>
    </row>
    <row r="4" ht="15">
      <c r="A4" s="139" t="s">
        <v>649</v>
      </c>
    </row>
    <row r="5" ht="15">
      <c r="A5" s="139" t="s">
        <v>650</v>
      </c>
    </row>
    <row r="6" ht="15">
      <c r="A6" s="139" t="s">
        <v>651</v>
      </c>
    </row>
    <row r="7" ht="15">
      <c r="A7" s="139" t="s">
        <v>652</v>
      </c>
    </row>
    <row r="8" ht="15">
      <c r="A8" s="139" t="s">
        <v>255</v>
      </c>
    </row>
    <row r="9" ht="15">
      <c r="A9" s="139" t="s">
        <v>176</v>
      </c>
    </row>
    <row r="10" ht="15">
      <c r="A10" s="139" t="s">
        <v>177</v>
      </c>
    </row>
    <row r="11" ht="15">
      <c r="A11" s="139" t="s">
        <v>178</v>
      </c>
    </row>
    <row r="12" ht="15">
      <c r="A12" s="139" t="s">
        <v>653</v>
      </c>
    </row>
    <row r="13" ht="15">
      <c r="A13" s="139" t="s">
        <v>654</v>
      </c>
    </row>
    <row r="14" ht="15">
      <c r="A14" s="139" t="s">
        <v>655</v>
      </c>
    </row>
    <row r="15" ht="15">
      <c r="A15" s="139" t="s">
        <v>656</v>
      </c>
    </row>
    <row r="16" ht="15">
      <c r="A16" s="139" t="s">
        <v>857</v>
      </c>
    </row>
    <row r="17" ht="15">
      <c r="A17" s="139" t="s">
        <v>858</v>
      </c>
    </row>
    <row r="18" ht="15">
      <c r="A18" s="139" t="s">
        <v>859</v>
      </c>
    </row>
    <row r="19" ht="15">
      <c r="A19" s="139" t="s">
        <v>860</v>
      </c>
    </row>
    <row r="20" ht="15">
      <c r="A20" s="139" t="s">
        <v>861</v>
      </c>
    </row>
    <row r="21" ht="15">
      <c r="A21" s="139" t="s">
        <v>862</v>
      </c>
    </row>
    <row r="22" ht="15">
      <c r="A22" s="139" t="s">
        <v>863</v>
      </c>
    </row>
    <row r="25" ht="13.5" thickBot="1"/>
    <row r="26" spans="1:9" ht="13.5" thickTop="1">
      <c r="A26" s="122"/>
      <c r="B26" s="125"/>
      <c r="C26" s="375"/>
      <c r="D26" s="384" t="s">
        <v>206</v>
      </c>
      <c r="E26" s="385" t="s">
        <v>207</v>
      </c>
      <c r="F26" s="731" t="s">
        <v>209</v>
      </c>
      <c r="G26" s="732"/>
      <c r="H26" s="731" t="s">
        <v>210</v>
      </c>
      <c r="I26" s="737"/>
    </row>
    <row r="27" spans="1:9" ht="12.75">
      <c r="A27" s="140"/>
      <c r="B27" s="1"/>
      <c r="C27" s="147"/>
      <c r="D27" s="386" t="s">
        <v>864</v>
      </c>
      <c r="E27" s="387" t="s">
        <v>208</v>
      </c>
      <c r="F27" s="733" t="s">
        <v>208</v>
      </c>
      <c r="G27" s="734"/>
      <c r="H27" s="733" t="s">
        <v>208</v>
      </c>
      <c r="I27" s="738"/>
    </row>
    <row r="28" spans="1:10" ht="13.5" thickBot="1">
      <c r="A28" s="145"/>
      <c r="B28" s="146"/>
      <c r="C28" s="376"/>
      <c r="D28" s="388" t="s">
        <v>866</v>
      </c>
      <c r="E28" s="389" t="s">
        <v>866</v>
      </c>
      <c r="F28" s="735" t="s">
        <v>867</v>
      </c>
      <c r="G28" s="736"/>
      <c r="H28" s="735" t="s">
        <v>865</v>
      </c>
      <c r="I28" s="739"/>
      <c r="J28" s="140"/>
    </row>
    <row r="29" spans="1:9" ht="15.75">
      <c r="A29" s="141" t="s">
        <v>447</v>
      </c>
      <c r="B29" s="1"/>
      <c r="C29" s="377"/>
      <c r="D29" s="374">
        <v>4236930</v>
      </c>
      <c r="E29" s="379">
        <v>4361340</v>
      </c>
      <c r="F29" s="382">
        <v>5138596</v>
      </c>
      <c r="G29" s="622">
        <v>154796</v>
      </c>
      <c r="H29" s="382">
        <v>5376347</v>
      </c>
      <c r="I29" s="625">
        <v>161595</v>
      </c>
    </row>
    <row r="30" spans="1:9" ht="15">
      <c r="A30" s="150" t="s">
        <v>319</v>
      </c>
      <c r="B30" s="151"/>
      <c r="C30" s="369"/>
      <c r="D30" s="372">
        <v>4177182</v>
      </c>
      <c r="E30" s="380">
        <v>4221282</v>
      </c>
      <c r="F30" s="380">
        <v>4218477</v>
      </c>
      <c r="G30" s="623">
        <v>127077</v>
      </c>
      <c r="H30" s="380">
        <v>4200194</v>
      </c>
      <c r="I30" s="626">
        <v>126163</v>
      </c>
    </row>
    <row r="31" spans="1:9" ht="15">
      <c r="A31" s="142" t="s">
        <v>430</v>
      </c>
      <c r="B31" s="143"/>
      <c r="C31" s="370"/>
      <c r="D31" s="373">
        <v>49790</v>
      </c>
      <c r="E31" s="381">
        <v>49790</v>
      </c>
      <c r="F31" s="381">
        <v>49790</v>
      </c>
      <c r="G31" s="624">
        <v>1500</v>
      </c>
      <c r="H31" s="381">
        <v>49790</v>
      </c>
      <c r="I31" s="627">
        <v>1500</v>
      </c>
    </row>
    <row r="32" spans="1:9" ht="15">
      <c r="A32" s="150" t="s">
        <v>347</v>
      </c>
      <c r="B32" s="151"/>
      <c r="C32" s="378"/>
      <c r="D32" s="372">
        <v>9958</v>
      </c>
      <c r="E32" s="380">
        <v>22738</v>
      </c>
      <c r="F32" s="380">
        <v>375831</v>
      </c>
      <c r="G32" s="623">
        <v>11322</v>
      </c>
      <c r="H32" s="380">
        <v>631865</v>
      </c>
      <c r="I32" s="626">
        <v>19035</v>
      </c>
    </row>
    <row r="33" spans="1:9" ht="15.75" thickBot="1">
      <c r="A33" s="284" t="s">
        <v>262</v>
      </c>
      <c r="B33" s="144"/>
      <c r="C33" s="371"/>
      <c r="D33" s="368">
        <v>0</v>
      </c>
      <c r="E33" s="392">
        <v>67530</v>
      </c>
      <c r="F33" s="392">
        <v>494498</v>
      </c>
      <c r="G33" s="390">
        <v>14897</v>
      </c>
      <c r="H33" s="392">
        <v>494498</v>
      </c>
      <c r="I33" s="391">
        <v>14897</v>
      </c>
    </row>
    <row r="34" ht="14.25" thickBot="1" thickTop="1"/>
    <row r="35" spans="1:9" ht="13.5" thickTop="1">
      <c r="A35" s="122"/>
      <c r="B35" s="125"/>
      <c r="C35" s="375"/>
      <c r="D35" s="384" t="s">
        <v>206</v>
      </c>
      <c r="E35" s="385" t="s">
        <v>207</v>
      </c>
      <c r="F35" s="731" t="s">
        <v>209</v>
      </c>
      <c r="G35" s="732"/>
      <c r="H35" s="731" t="s">
        <v>210</v>
      </c>
      <c r="I35" s="737"/>
    </row>
    <row r="36" spans="1:9" ht="12.75">
      <c r="A36" s="140"/>
      <c r="B36" s="1"/>
      <c r="C36" s="147"/>
      <c r="D36" s="386" t="s">
        <v>864</v>
      </c>
      <c r="E36" s="387" t="s">
        <v>208</v>
      </c>
      <c r="F36" s="733" t="s">
        <v>208</v>
      </c>
      <c r="G36" s="734"/>
      <c r="H36" s="733" t="s">
        <v>208</v>
      </c>
      <c r="I36" s="738"/>
    </row>
    <row r="37" spans="1:10" ht="13.5" thickBot="1">
      <c r="A37" s="145"/>
      <c r="B37" s="146"/>
      <c r="C37" s="376"/>
      <c r="D37" s="388" t="s">
        <v>866</v>
      </c>
      <c r="E37" s="389" t="s">
        <v>866</v>
      </c>
      <c r="F37" s="735" t="s">
        <v>867</v>
      </c>
      <c r="G37" s="736"/>
      <c r="H37" s="735" t="s">
        <v>865</v>
      </c>
      <c r="I37" s="739"/>
      <c r="J37" s="140"/>
    </row>
    <row r="38" spans="1:9" ht="15.75">
      <c r="A38" s="141" t="s">
        <v>181</v>
      </c>
      <c r="B38" s="1"/>
      <c r="C38" s="147"/>
      <c r="D38" s="374">
        <v>4236930</v>
      </c>
      <c r="E38" s="379">
        <v>4361340</v>
      </c>
      <c r="F38" s="382">
        <v>5138596</v>
      </c>
      <c r="G38" s="622">
        <v>154796</v>
      </c>
      <c r="H38" s="382">
        <v>5376347</v>
      </c>
      <c r="I38" s="625">
        <v>161595</v>
      </c>
    </row>
    <row r="39" spans="1:9" ht="15">
      <c r="A39" s="150" t="s">
        <v>361</v>
      </c>
      <c r="B39" s="151"/>
      <c r="C39" s="383"/>
      <c r="D39" s="372">
        <v>4133367</v>
      </c>
      <c r="E39" s="380">
        <v>4168849</v>
      </c>
      <c r="F39" s="380">
        <v>4154345</v>
      </c>
      <c r="G39" s="623">
        <v>125144</v>
      </c>
      <c r="H39" s="380">
        <v>4148725</v>
      </c>
      <c r="I39" s="626">
        <v>124853</v>
      </c>
    </row>
    <row r="40" spans="1:9" ht="15">
      <c r="A40" s="142" t="s">
        <v>430</v>
      </c>
      <c r="B40" s="143"/>
      <c r="C40" s="262"/>
      <c r="D40" s="373">
        <v>49790</v>
      </c>
      <c r="E40" s="381">
        <v>49790</v>
      </c>
      <c r="F40" s="381">
        <v>49790</v>
      </c>
      <c r="G40" s="624">
        <v>1500</v>
      </c>
      <c r="H40" s="381">
        <v>49790</v>
      </c>
      <c r="I40" s="627">
        <v>1500</v>
      </c>
    </row>
    <row r="41" spans="1:9" ht="15">
      <c r="A41" s="150" t="s">
        <v>439</v>
      </c>
      <c r="B41" s="151"/>
      <c r="C41" s="383"/>
      <c r="D41" s="372">
        <v>9958</v>
      </c>
      <c r="E41" s="380">
        <v>83649</v>
      </c>
      <c r="F41" s="380">
        <v>875409</v>
      </c>
      <c r="G41" s="623">
        <v>26373</v>
      </c>
      <c r="H41" s="380">
        <v>875435</v>
      </c>
      <c r="I41" s="626">
        <v>26133</v>
      </c>
    </row>
    <row r="42" spans="1:9" ht="15.75" thickBot="1">
      <c r="A42" s="284" t="s">
        <v>262</v>
      </c>
      <c r="B42" s="144"/>
      <c r="C42" s="148"/>
      <c r="D42" s="628">
        <v>43815</v>
      </c>
      <c r="E42" s="392">
        <v>59052</v>
      </c>
      <c r="F42" s="392">
        <v>59052</v>
      </c>
      <c r="G42" s="390">
        <v>1779</v>
      </c>
      <c r="H42" s="392">
        <v>302397</v>
      </c>
      <c r="I42" s="391">
        <v>9109</v>
      </c>
    </row>
    <row r="43" ht="13.5" thickTop="1"/>
    <row r="49" ht="12.75">
      <c r="I49">
        <v>2</v>
      </c>
    </row>
    <row r="50" ht="18">
      <c r="A50" s="152" t="s">
        <v>448</v>
      </c>
    </row>
    <row r="51" ht="12.75">
      <c r="A51" s="251"/>
    </row>
    <row r="52" ht="15.75">
      <c r="A52" s="139" t="s">
        <v>449</v>
      </c>
    </row>
    <row r="53" ht="15.75">
      <c r="A53" s="153" t="s">
        <v>182</v>
      </c>
    </row>
    <row r="54" ht="15">
      <c r="A54" s="139" t="s">
        <v>450</v>
      </c>
    </row>
    <row r="55" s="695" customFormat="1" ht="11.25"/>
    <row r="56" ht="15.75">
      <c r="A56" t="s">
        <v>211</v>
      </c>
    </row>
    <row r="57" ht="15">
      <c r="A57" s="139" t="s">
        <v>666</v>
      </c>
    </row>
    <row r="58" ht="15">
      <c r="A58" s="139" t="s">
        <v>212</v>
      </c>
    </row>
    <row r="59" ht="15">
      <c r="A59" s="139" t="s">
        <v>667</v>
      </c>
    </row>
    <row r="60" ht="15">
      <c r="A60" s="139" t="s">
        <v>668</v>
      </c>
    </row>
    <row r="61" ht="15">
      <c r="A61" s="139" t="s">
        <v>213</v>
      </c>
    </row>
    <row r="62" ht="15">
      <c r="A62" s="139" t="s">
        <v>214</v>
      </c>
    </row>
    <row r="63" ht="15">
      <c r="A63" s="139" t="s">
        <v>842</v>
      </c>
    </row>
    <row r="64" ht="15.75" thickBot="1">
      <c r="A64" s="139" t="s">
        <v>451</v>
      </c>
    </row>
    <row r="65" spans="1:9" ht="12.75">
      <c r="A65" s="755" t="s">
        <v>103</v>
      </c>
      <c r="B65" s="750"/>
      <c r="C65" s="751"/>
      <c r="D65" s="749" t="s">
        <v>844</v>
      </c>
      <c r="E65" s="750"/>
      <c r="F65" s="750"/>
      <c r="G65" s="751"/>
      <c r="H65" s="223" t="s">
        <v>845</v>
      </c>
      <c r="I65" s="224"/>
    </row>
    <row r="66" spans="1:9" ht="12.75">
      <c r="A66" s="743" t="s">
        <v>843</v>
      </c>
      <c r="B66" s="744"/>
      <c r="C66" s="745"/>
      <c r="D66" s="283"/>
      <c r="E66" s="744"/>
      <c r="F66" s="744"/>
      <c r="G66" s="745"/>
      <c r="H66" s="226"/>
      <c r="I66" s="225"/>
    </row>
    <row r="67" spans="1:9" ht="15.75" thickBot="1">
      <c r="A67" s="746" t="s">
        <v>725</v>
      </c>
      <c r="B67" s="747"/>
      <c r="C67" s="748"/>
      <c r="D67" s="752" t="s">
        <v>726</v>
      </c>
      <c r="E67" s="753"/>
      <c r="F67" s="753"/>
      <c r="G67" s="754"/>
      <c r="H67" s="159" t="s">
        <v>727</v>
      </c>
      <c r="I67" s="160"/>
    </row>
    <row r="68" ht="14.25">
      <c r="A68" s="163" t="s">
        <v>452</v>
      </c>
    </row>
    <row r="69" ht="14.25">
      <c r="A69" s="163" t="s">
        <v>215</v>
      </c>
    </row>
    <row r="70" ht="14.25">
      <c r="A70" s="163" t="s">
        <v>216</v>
      </c>
    </row>
    <row r="71" ht="14.25">
      <c r="A71" s="163" t="s">
        <v>217</v>
      </c>
    </row>
    <row r="72" ht="14.25">
      <c r="A72" s="163" t="s">
        <v>846</v>
      </c>
    </row>
    <row r="73" spans="1:9" ht="13.5" thickBot="1">
      <c r="A73" s="410"/>
      <c r="B73" s="7"/>
      <c r="C73" s="7"/>
      <c r="D73" s="7"/>
      <c r="E73" s="7"/>
      <c r="F73" s="7"/>
      <c r="G73" s="7"/>
      <c r="H73" s="7"/>
      <c r="I73" s="410"/>
    </row>
    <row r="74" spans="1:9" ht="16.5" thickBot="1">
      <c r="A74" s="165"/>
      <c r="B74" s="166"/>
      <c r="C74" s="167" t="s">
        <v>847</v>
      </c>
      <c r="D74" s="167"/>
      <c r="E74" s="166"/>
      <c r="F74" s="166"/>
      <c r="G74" s="166"/>
      <c r="H74" s="166"/>
      <c r="I74" s="168"/>
    </row>
    <row r="75" spans="1:9" ht="16.5" thickBot="1">
      <c r="A75" s="169" t="s">
        <v>453</v>
      </c>
      <c r="B75" s="166"/>
      <c r="C75" s="166"/>
      <c r="D75" s="170"/>
      <c r="E75" s="167" t="s">
        <v>454</v>
      </c>
      <c r="F75" s="166"/>
      <c r="G75" s="166"/>
      <c r="H75" s="166"/>
      <c r="I75" s="168"/>
    </row>
    <row r="76" spans="1:9" s="177" customFormat="1" ht="12.75">
      <c r="A76" s="684"/>
      <c r="B76" s="685"/>
      <c r="C76" s="685"/>
      <c r="D76" s="686"/>
      <c r="E76" s="685" t="s">
        <v>631</v>
      </c>
      <c r="F76" s="685"/>
      <c r="G76" s="685"/>
      <c r="H76" s="685"/>
      <c r="I76" s="687"/>
    </row>
    <row r="77" spans="1:9" s="177" customFormat="1" ht="12.75">
      <c r="A77" s="693"/>
      <c r="B77" s="83"/>
      <c r="C77" s="83"/>
      <c r="D77" s="83"/>
      <c r="E77" s="689" t="s">
        <v>632</v>
      </c>
      <c r="F77" s="83"/>
      <c r="G77" s="83"/>
      <c r="H77" s="83"/>
      <c r="I77" s="691"/>
    </row>
    <row r="78" spans="1:9" s="177" customFormat="1" ht="13.5" thickBot="1">
      <c r="A78" s="694"/>
      <c r="B78" s="688"/>
      <c r="C78" s="688"/>
      <c r="D78" s="688"/>
      <c r="E78" s="690" t="s">
        <v>633</v>
      </c>
      <c r="F78" s="688"/>
      <c r="G78" s="688"/>
      <c r="H78" s="688"/>
      <c r="I78" s="692"/>
    </row>
    <row r="79" ht="14.25">
      <c r="A79" s="163" t="s">
        <v>455</v>
      </c>
    </row>
    <row r="80" ht="14.25">
      <c r="A80" s="163" t="s">
        <v>456</v>
      </c>
    </row>
    <row r="81" ht="14.25">
      <c r="A81" s="163" t="s">
        <v>457</v>
      </c>
    </row>
    <row r="82" ht="14.25">
      <c r="A82" s="163" t="s">
        <v>458</v>
      </c>
    </row>
    <row r="84" ht="15.75">
      <c r="A84" s="153" t="s">
        <v>848</v>
      </c>
    </row>
    <row r="85" ht="15">
      <c r="A85" s="139" t="s">
        <v>104</v>
      </c>
    </row>
    <row r="86" ht="14.25">
      <c r="A86" s="163" t="s">
        <v>849</v>
      </c>
    </row>
    <row r="87" ht="14.25">
      <c r="A87" s="163" t="s">
        <v>850</v>
      </c>
    </row>
    <row r="88" ht="15">
      <c r="A88" s="139" t="s">
        <v>851</v>
      </c>
    </row>
    <row r="90" ht="15.75">
      <c r="A90" s="153" t="s">
        <v>459</v>
      </c>
    </row>
    <row r="91" ht="15">
      <c r="A91" s="139" t="s">
        <v>852</v>
      </c>
    </row>
    <row r="92" ht="15">
      <c r="A92" s="139" t="s">
        <v>218</v>
      </c>
    </row>
    <row r="93" ht="15">
      <c r="A93" s="139" t="s">
        <v>219</v>
      </c>
    </row>
    <row r="94" ht="15">
      <c r="A94" s="139" t="s">
        <v>220</v>
      </c>
    </row>
    <row r="95" ht="15.75" thickBot="1">
      <c r="A95" s="139" t="s">
        <v>853</v>
      </c>
    </row>
    <row r="96" spans="1:9" ht="12.75">
      <c r="A96" s="155" t="s">
        <v>103</v>
      </c>
      <c r="B96" s="161"/>
      <c r="C96" s="156" t="s">
        <v>854</v>
      </c>
      <c r="D96" s="161"/>
      <c r="E96" s="156" t="s">
        <v>855</v>
      </c>
      <c r="F96" s="161"/>
      <c r="G96" s="156" t="s">
        <v>845</v>
      </c>
      <c r="H96" s="157"/>
      <c r="I96" s="154"/>
    </row>
    <row r="97" spans="1:8" ht="15.75" thickBot="1">
      <c r="A97" s="158" t="s">
        <v>731</v>
      </c>
      <c r="B97" s="162"/>
      <c r="C97" s="159" t="s">
        <v>732</v>
      </c>
      <c r="D97" s="162"/>
      <c r="E97" s="159" t="s">
        <v>733</v>
      </c>
      <c r="F97" s="162"/>
      <c r="G97" s="159" t="s">
        <v>734</v>
      </c>
      <c r="H97" s="160"/>
    </row>
    <row r="98" spans="1:9" ht="15">
      <c r="A98" s="143"/>
      <c r="B98" s="1"/>
      <c r="C98" s="143"/>
      <c r="D98" s="1"/>
      <c r="E98" s="143"/>
      <c r="F98" s="1"/>
      <c r="G98" s="143"/>
      <c r="H98" s="1"/>
      <c r="I98">
        <v>3</v>
      </c>
    </row>
    <row r="99" ht="15.75">
      <c r="A99" s="153" t="s">
        <v>856</v>
      </c>
    </row>
    <row r="100" ht="15.75">
      <c r="A100" s="139" t="s">
        <v>753</v>
      </c>
    </row>
    <row r="101" ht="15">
      <c r="A101" s="139"/>
    </row>
    <row r="102" spans="1:9" ht="15">
      <c r="A102" s="173" t="s">
        <v>460</v>
      </c>
      <c r="B102" s="173"/>
      <c r="C102" s="173"/>
      <c r="D102" s="173"/>
      <c r="E102" s="173"/>
      <c r="F102" s="173"/>
      <c r="G102" s="173"/>
      <c r="H102" s="173"/>
      <c r="I102" s="173"/>
    </row>
    <row r="103" ht="13.5" thickBot="1"/>
    <row r="104" spans="1:8" ht="12.75">
      <c r="A104" s="228" t="s">
        <v>318</v>
      </c>
      <c r="B104" s="229" t="s">
        <v>221</v>
      </c>
      <c r="C104" s="229"/>
      <c r="D104" s="229"/>
      <c r="E104" s="229"/>
      <c r="F104" s="230"/>
      <c r="G104" s="229" t="s">
        <v>222</v>
      </c>
      <c r="H104" s="231"/>
    </row>
    <row r="105" spans="1:8" ht="12.75">
      <c r="A105" s="227" t="s">
        <v>464</v>
      </c>
      <c r="B105" s="1" t="s">
        <v>223</v>
      </c>
      <c r="C105" s="1"/>
      <c r="D105" s="1"/>
      <c r="E105" s="1"/>
      <c r="F105" s="190"/>
      <c r="G105" s="1" t="s">
        <v>735</v>
      </c>
      <c r="H105" s="164"/>
    </row>
    <row r="106" spans="1:8" ht="13.5" thickBot="1">
      <c r="A106" s="232"/>
      <c r="B106" s="233" t="s">
        <v>205</v>
      </c>
      <c r="C106" s="234"/>
      <c r="D106" s="234"/>
      <c r="E106" s="234"/>
      <c r="F106" s="235"/>
      <c r="G106" s="233" t="s">
        <v>735</v>
      </c>
      <c r="H106" s="160"/>
    </row>
    <row r="108" ht="15">
      <c r="A108" s="173" t="s">
        <v>461</v>
      </c>
    </row>
    <row r="109" ht="13.5" thickBot="1"/>
    <row r="110" spans="1:8" ht="12.75">
      <c r="A110" s="228" t="s">
        <v>318</v>
      </c>
      <c r="B110" s="229" t="s">
        <v>221</v>
      </c>
      <c r="C110" s="229"/>
      <c r="D110" s="229"/>
      <c r="E110" s="237"/>
      <c r="F110" s="229"/>
      <c r="G110" s="229" t="s">
        <v>222</v>
      </c>
      <c r="H110" s="231"/>
    </row>
    <row r="111" spans="1:8" ht="12.75">
      <c r="A111" s="227" t="s">
        <v>464</v>
      </c>
      <c r="B111" s="1" t="s">
        <v>736</v>
      </c>
      <c r="C111" s="1"/>
      <c r="D111" s="1"/>
      <c r="E111" s="147"/>
      <c r="F111" s="1"/>
      <c r="G111" s="209" t="s">
        <v>737</v>
      </c>
      <c r="H111" s="164"/>
    </row>
    <row r="112" spans="1:8" ht="12.75">
      <c r="A112" s="227" t="s">
        <v>465</v>
      </c>
      <c r="B112" s="1" t="s">
        <v>738</v>
      </c>
      <c r="C112" s="1"/>
      <c r="D112" s="1"/>
      <c r="E112" s="147"/>
      <c r="F112" s="1"/>
      <c r="G112" s="209" t="s">
        <v>739</v>
      </c>
      <c r="H112" s="164"/>
    </row>
    <row r="113" spans="1:8" ht="12.75">
      <c r="A113" s="227" t="s">
        <v>466</v>
      </c>
      <c r="B113" s="1" t="s">
        <v>740</v>
      </c>
      <c r="C113" s="1"/>
      <c r="D113" s="1"/>
      <c r="E113" s="147"/>
      <c r="F113" s="1"/>
      <c r="G113" s="209" t="s">
        <v>741</v>
      </c>
      <c r="H113" s="164"/>
    </row>
    <row r="114" spans="1:8" ht="12.75">
      <c r="A114" s="227" t="s">
        <v>471</v>
      </c>
      <c r="B114" s="1" t="s">
        <v>742</v>
      </c>
      <c r="C114" s="1"/>
      <c r="D114" s="1"/>
      <c r="E114" s="147"/>
      <c r="F114" s="1"/>
      <c r="G114" s="209" t="s">
        <v>743</v>
      </c>
      <c r="H114" s="164"/>
    </row>
    <row r="115" spans="1:8" ht="12.75">
      <c r="A115" s="227" t="s">
        <v>472</v>
      </c>
      <c r="B115" s="1" t="s">
        <v>822</v>
      </c>
      <c r="C115" s="1"/>
      <c r="D115" s="1"/>
      <c r="E115" s="147"/>
      <c r="F115" s="1"/>
      <c r="G115" s="209" t="s">
        <v>823</v>
      </c>
      <c r="H115" s="164"/>
    </row>
    <row r="116" spans="1:8" ht="12.75">
      <c r="A116" s="227" t="s">
        <v>473</v>
      </c>
      <c r="B116" s="1" t="s">
        <v>824</v>
      </c>
      <c r="C116" s="1"/>
      <c r="D116" s="1"/>
      <c r="E116" s="147"/>
      <c r="F116" s="1"/>
      <c r="G116" s="209" t="s">
        <v>826</v>
      </c>
      <c r="H116" s="164"/>
    </row>
    <row r="117" spans="1:8" ht="12.75">
      <c r="A117" s="227" t="s">
        <v>474</v>
      </c>
      <c r="B117" s="1" t="s">
        <v>825</v>
      </c>
      <c r="C117" s="1"/>
      <c r="D117" s="1"/>
      <c r="E117" s="147"/>
      <c r="F117" s="1"/>
      <c r="G117" s="209" t="s">
        <v>827</v>
      </c>
      <c r="H117" s="164"/>
    </row>
    <row r="118" spans="1:8" ht="12.75">
      <c r="A118" s="227" t="s">
        <v>475</v>
      </c>
      <c r="B118" s="1" t="s">
        <v>828</v>
      </c>
      <c r="C118" s="1"/>
      <c r="D118" s="1"/>
      <c r="E118" s="147"/>
      <c r="F118" s="1"/>
      <c r="G118" s="209" t="s">
        <v>829</v>
      </c>
      <c r="H118" s="164"/>
    </row>
    <row r="119" spans="1:8" ht="12.75">
      <c r="A119" s="227" t="s">
        <v>476</v>
      </c>
      <c r="B119" s="22" t="s">
        <v>830</v>
      </c>
      <c r="C119" s="1"/>
      <c r="D119" s="1"/>
      <c r="E119" s="147"/>
      <c r="F119" s="1"/>
      <c r="G119" s="209" t="s">
        <v>831</v>
      </c>
      <c r="H119" s="164"/>
    </row>
    <row r="120" spans="1:8" ht="12.75">
      <c r="A120" s="227" t="s">
        <v>477</v>
      </c>
      <c r="B120" s="1" t="s">
        <v>832</v>
      </c>
      <c r="C120" s="1"/>
      <c r="D120" s="1"/>
      <c r="E120" s="147"/>
      <c r="F120" s="1"/>
      <c r="G120" s="209" t="s">
        <v>833</v>
      </c>
      <c r="H120" s="164"/>
    </row>
    <row r="121" spans="1:8" ht="12.75">
      <c r="A121" s="227" t="s">
        <v>478</v>
      </c>
      <c r="B121" s="1" t="s">
        <v>834</v>
      </c>
      <c r="C121" s="1"/>
      <c r="D121" s="1"/>
      <c r="E121" s="147"/>
      <c r="F121" s="1"/>
      <c r="G121" s="209" t="s">
        <v>835</v>
      </c>
      <c r="H121" s="164"/>
    </row>
    <row r="122" spans="1:8" ht="12.75">
      <c r="A122" s="227" t="s">
        <v>479</v>
      </c>
      <c r="B122" s="1" t="s">
        <v>836</v>
      </c>
      <c r="C122" s="1"/>
      <c r="D122" s="1"/>
      <c r="E122" s="147"/>
      <c r="F122" s="1"/>
      <c r="G122" s="209" t="s">
        <v>634</v>
      </c>
      <c r="H122" s="164"/>
    </row>
    <row r="123" spans="1:8" ht="13.5" thickBot="1">
      <c r="A123" s="232"/>
      <c r="B123" s="233" t="s">
        <v>205</v>
      </c>
      <c r="C123" s="234"/>
      <c r="D123" s="234"/>
      <c r="E123" s="162"/>
      <c r="F123" s="236"/>
      <c r="G123" s="665" t="s">
        <v>837</v>
      </c>
      <c r="H123" s="160"/>
    </row>
    <row r="124" ht="12.75">
      <c r="G124" s="664"/>
    </row>
    <row r="125" ht="15">
      <c r="A125" s="173" t="s">
        <v>462</v>
      </c>
    </row>
    <row r="126" ht="13.5" thickBot="1"/>
    <row r="127" spans="1:8" ht="13.5" thickBot="1">
      <c r="A127" s="165"/>
      <c r="B127" s="166" t="s">
        <v>258</v>
      </c>
      <c r="C127" s="166"/>
      <c r="D127" s="166"/>
      <c r="E127" s="170"/>
      <c r="F127" s="166"/>
      <c r="G127" s="238" t="s">
        <v>838</v>
      </c>
      <c r="H127" s="168"/>
    </row>
    <row r="130" ht="15">
      <c r="A130" s="173" t="s">
        <v>259</v>
      </c>
    </row>
    <row r="131" ht="13.5" thickBot="1"/>
    <row r="132" spans="1:9" ht="15.75">
      <c r="A132" s="259" t="s">
        <v>463</v>
      </c>
      <c r="B132" s="242"/>
      <c r="C132" s="242"/>
      <c r="D132" s="242"/>
      <c r="E132" s="243"/>
      <c r="F132" s="242"/>
      <c r="G132" s="244" t="s">
        <v>222</v>
      </c>
      <c r="H132" s="243"/>
      <c r="I132" s="139"/>
    </row>
    <row r="133" spans="1:9" ht="15">
      <c r="A133" s="260" t="s">
        <v>464</v>
      </c>
      <c r="B133" s="143" t="s">
        <v>467</v>
      </c>
      <c r="C133" s="143"/>
      <c r="D133" s="143"/>
      <c r="E133" s="239"/>
      <c r="F133" s="143"/>
      <c r="G133" s="143" t="s">
        <v>839</v>
      </c>
      <c r="H133" s="239"/>
      <c r="I133" s="139"/>
    </row>
    <row r="134" spans="1:9" ht="15">
      <c r="A134" s="260" t="s">
        <v>465</v>
      </c>
      <c r="B134" s="143" t="s">
        <v>349</v>
      </c>
      <c r="C134" s="143"/>
      <c r="D134" s="143"/>
      <c r="E134" s="239"/>
      <c r="F134" s="143"/>
      <c r="G134" s="143" t="s">
        <v>840</v>
      </c>
      <c r="H134" s="239"/>
      <c r="I134" s="139"/>
    </row>
    <row r="135" spans="1:9" ht="15">
      <c r="A135" s="260" t="s">
        <v>466</v>
      </c>
      <c r="B135" s="143" t="s">
        <v>348</v>
      </c>
      <c r="C135" s="143"/>
      <c r="D135" s="143"/>
      <c r="E135" s="239"/>
      <c r="F135" s="143"/>
      <c r="G135" s="143" t="s">
        <v>841</v>
      </c>
      <c r="H135" s="239"/>
      <c r="I135" s="139"/>
    </row>
    <row r="136" spans="1:9" ht="16.5" thickBot="1">
      <c r="A136" s="263"/>
      <c r="B136" s="240" t="s">
        <v>468</v>
      </c>
      <c r="C136" s="159"/>
      <c r="D136" s="159"/>
      <c r="E136" s="241"/>
      <c r="F136" s="159"/>
      <c r="G136" s="240" t="s">
        <v>744</v>
      </c>
      <c r="H136" s="241"/>
      <c r="I136" s="139"/>
    </row>
    <row r="151" ht="12.75">
      <c r="I151">
        <v>4</v>
      </c>
    </row>
    <row r="152" ht="18">
      <c r="A152" s="152" t="s">
        <v>469</v>
      </c>
    </row>
    <row r="154" ht="15">
      <c r="A154" s="139" t="s">
        <v>470</v>
      </c>
    </row>
    <row r="155" ht="15">
      <c r="A155" s="139" t="s">
        <v>657</v>
      </c>
    </row>
    <row r="156" ht="13.5" thickBot="1"/>
    <row r="157" spans="1:9" ht="15.75">
      <c r="A157" s="259" t="s">
        <v>463</v>
      </c>
      <c r="B157" s="242" t="s">
        <v>480</v>
      </c>
      <c r="C157" s="242"/>
      <c r="D157" s="242"/>
      <c r="E157" s="261"/>
      <c r="F157" s="242"/>
      <c r="G157" s="244" t="s">
        <v>658</v>
      </c>
      <c r="H157" s="243"/>
      <c r="I157" s="153"/>
    </row>
    <row r="158" spans="1:9" ht="15">
      <c r="A158" s="260" t="s">
        <v>464</v>
      </c>
      <c r="B158" s="143" t="s">
        <v>481</v>
      </c>
      <c r="C158" s="143"/>
      <c r="D158" s="143"/>
      <c r="E158" s="262"/>
      <c r="F158" s="143"/>
      <c r="G158" s="258">
        <v>8374</v>
      </c>
      <c r="H158" s="239"/>
      <c r="I158" s="139"/>
    </row>
    <row r="159" spans="1:9" ht="15">
      <c r="A159" s="260" t="s">
        <v>465</v>
      </c>
      <c r="B159" s="143" t="s">
        <v>482</v>
      </c>
      <c r="C159" s="143"/>
      <c r="D159" s="143"/>
      <c r="E159" s="262"/>
      <c r="F159" s="143"/>
      <c r="G159" s="258">
        <v>2315</v>
      </c>
      <c r="H159" s="239"/>
      <c r="I159" s="139"/>
    </row>
    <row r="160" spans="1:9" ht="15">
      <c r="A160" s="260" t="s">
        <v>466</v>
      </c>
      <c r="B160" s="143" t="s">
        <v>483</v>
      </c>
      <c r="C160" s="143"/>
      <c r="D160" s="143"/>
      <c r="E160" s="262"/>
      <c r="F160" s="143"/>
      <c r="G160" s="258">
        <v>5619</v>
      </c>
      <c r="H160" s="239"/>
      <c r="I160" s="139"/>
    </row>
    <row r="161" spans="1:9" ht="15">
      <c r="A161" s="260" t="s">
        <v>471</v>
      </c>
      <c r="B161" s="143" t="s">
        <v>484</v>
      </c>
      <c r="C161" s="143"/>
      <c r="D161" s="143"/>
      <c r="E161" s="262"/>
      <c r="F161" s="143"/>
      <c r="G161" s="258">
        <v>31585</v>
      </c>
      <c r="H161" s="239"/>
      <c r="I161" s="139"/>
    </row>
    <row r="162" spans="1:9" ht="15">
      <c r="A162" s="260" t="s">
        <v>472</v>
      </c>
      <c r="B162" s="143" t="s">
        <v>485</v>
      </c>
      <c r="C162" s="143"/>
      <c r="D162" s="143"/>
      <c r="E162" s="262"/>
      <c r="F162" s="143"/>
      <c r="G162" s="258">
        <v>1572</v>
      </c>
      <c r="H162" s="239"/>
      <c r="I162" s="139"/>
    </row>
    <row r="163" spans="1:9" ht="15">
      <c r="A163" s="260" t="s">
        <v>473</v>
      </c>
      <c r="B163" s="143" t="s">
        <v>486</v>
      </c>
      <c r="C163" s="143"/>
      <c r="D163" s="143"/>
      <c r="E163" s="262"/>
      <c r="F163" s="143"/>
      <c r="G163" s="258">
        <v>200</v>
      </c>
      <c r="H163" s="239"/>
      <c r="I163" s="139"/>
    </row>
    <row r="164" spans="1:9" ht="15">
      <c r="A164" s="260" t="s">
        <v>474</v>
      </c>
      <c r="B164" s="143" t="s">
        <v>35</v>
      </c>
      <c r="C164" s="143"/>
      <c r="D164" s="143"/>
      <c r="E164" s="262"/>
      <c r="F164" s="143"/>
      <c r="G164" s="629">
        <v>2848.48</v>
      </c>
      <c r="H164" s="239"/>
      <c r="I164" s="139"/>
    </row>
    <row r="165" spans="1:9" ht="15">
      <c r="A165" s="260" t="s">
        <v>475</v>
      </c>
      <c r="B165" s="143" t="s">
        <v>36</v>
      </c>
      <c r="C165" s="143"/>
      <c r="D165" s="143"/>
      <c r="E165" s="262"/>
      <c r="F165" s="143"/>
      <c r="G165" s="258">
        <v>1860</v>
      </c>
      <c r="H165" s="239"/>
      <c r="I165" s="139"/>
    </row>
    <row r="166" spans="1:9" ht="15">
      <c r="A166" s="260" t="s">
        <v>476</v>
      </c>
      <c r="B166" s="143" t="s">
        <v>37</v>
      </c>
      <c r="C166" s="143"/>
      <c r="D166" s="143"/>
      <c r="E166" s="262"/>
      <c r="F166" s="143"/>
      <c r="G166" s="629">
        <v>1804.63</v>
      </c>
      <c r="H166" s="239"/>
      <c r="I166" s="139"/>
    </row>
    <row r="167" spans="1:9" ht="15">
      <c r="A167" s="260" t="s">
        <v>477</v>
      </c>
      <c r="B167" s="128" t="s">
        <v>38</v>
      </c>
      <c r="C167" s="143"/>
      <c r="D167" s="143"/>
      <c r="E167" s="262"/>
      <c r="F167" s="143"/>
      <c r="G167" s="629">
        <v>3518.39</v>
      </c>
      <c r="H167" s="239"/>
      <c r="I167" s="139"/>
    </row>
    <row r="168" spans="1:8" ht="16.5" thickBot="1">
      <c r="A168" s="232"/>
      <c r="B168" s="240" t="s">
        <v>468</v>
      </c>
      <c r="C168" s="234"/>
      <c r="D168" s="234"/>
      <c r="E168" s="162"/>
      <c r="F168" s="234"/>
      <c r="G168" s="630">
        <f>G158+G159+G160+G161+G162+G163+G164+G165+G166+G167</f>
        <v>59696.5</v>
      </c>
      <c r="H168" s="160"/>
    </row>
    <row r="169" ht="12.75">
      <c r="A169" s="174"/>
    </row>
    <row r="170" ht="12.75">
      <c r="A170" s="174"/>
    </row>
    <row r="171" ht="15">
      <c r="A171" s="175" t="s">
        <v>487</v>
      </c>
    </row>
    <row r="173" ht="15.75">
      <c r="A173" s="176" t="s">
        <v>488</v>
      </c>
    </row>
    <row r="174" ht="15.75">
      <c r="A174" s="176" t="s">
        <v>42</v>
      </c>
    </row>
    <row r="175" ht="15.75">
      <c r="A175" s="176" t="s">
        <v>489</v>
      </c>
    </row>
    <row r="177" ht="15">
      <c r="A177" s="139" t="s">
        <v>39</v>
      </c>
    </row>
    <row r="178" ht="15">
      <c r="A178" s="139" t="s">
        <v>40</v>
      </c>
    </row>
    <row r="179" ht="15">
      <c r="A179" s="139" t="s">
        <v>41</v>
      </c>
    </row>
    <row r="180" spans="1:9" ht="15">
      <c r="A180" s="139" t="s">
        <v>490</v>
      </c>
      <c r="B180" s="139"/>
      <c r="C180" s="139"/>
      <c r="D180" s="139"/>
      <c r="E180" s="139"/>
      <c r="F180" s="139"/>
      <c r="G180" s="139"/>
      <c r="H180" s="139"/>
      <c r="I180" s="139"/>
    </row>
    <row r="181" spans="1:9" ht="15">
      <c r="A181" s="139" t="s">
        <v>491</v>
      </c>
      <c r="B181" s="139"/>
      <c r="C181" s="139"/>
      <c r="D181" s="139"/>
      <c r="E181" s="139"/>
      <c r="F181" s="139"/>
      <c r="G181" s="139"/>
      <c r="H181" s="139"/>
      <c r="I181" s="139"/>
    </row>
    <row r="182" spans="1:9" ht="15">
      <c r="A182" s="139" t="s">
        <v>492</v>
      </c>
      <c r="B182" s="139"/>
      <c r="C182" s="139"/>
      <c r="D182" s="139"/>
      <c r="E182" s="139"/>
      <c r="F182" s="139"/>
      <c r="G182" s="139"/>
      <c r="H182" s="139"/>
      <c r="I182" s="139"/>
    </row>
    <row r="183" spans="1:9" ht="15">
      <c r="A183" s="139" t="s">
        <v>493</v>
      </c>
      <c r="B183" s="139"/>
      <c r="C183" s="139"/>
      <c r="D183" s="139"/>
      <c r="E183" s="139"/>
      <c r="F183" s="139"/>
      <c r="G183" s="139"/>
      <c r="H183" s="139"/>
      <c r="I183" s="139"/>
    </row>
    <row r="184" spans="1:9" ht="15">
      <c r="A184" s="139" t="s">
        <v>660</v>
      </c>
      <c r="B184" s="139"/>
      <c r="C184" s="139"/>
      <c r="D184" s="139"/>
      <c r="E184" s="139"/>
      <c r="F184" s="139"/>
      <c r="G184" s="139"/>
      <c r="H184" s="139"/>
      <c r="I184" s="139"/>
    </row>
    <row r="185" spans="1:9" ht="15">
      <c r="A185" s="139" t="s">
        <v>659</v>
      </c>
      <c r="B185" s="139"/>
      <c r="C185" s="139"/>
      <c r="D185" s="139"/>
      <c r="E185" s="139"/>
      <c r="F185" s="139"/>
      <c r="G185" s="139"/>
      <c r="H185" s="139"/>
      <c r="I185" s="177"/>
    </row>
    <row r="186" spans="1:9" ht="15">
      <c r="A186" s="139"/>
      <c r="B186" s="139"/>
      <c r="C186" s="139"/>
      <c r="D186" s="139"/>
      <c r="E186" s="139"/>
      <c r="F186" s="139"/>
      <c r="G186" s="139"/>
      <c r="H186" s="139"/>
      <c r="I186" s="177"/>
    </row>
    <row r="187" spans="1:9" ht="15.75">
      <c r="A187" s="719" t="s">
        <v>661</v>
      </c>
      <c r="B187" s="720"/>
      <c r="C187" s="720"/>
      <c r="D187" s="720"/>
      <c r="E187" s="720"/>
      <c r="F187" s="720"/>
      <c r="G187" s="720"/>
      <c r="H187" s="720"/>
      <c r="I187" s="721"/>
    </row>
    <row r="188" spans="1:9" ht="12.75">
      <c r="A188" s="722" t="s">
        <v>505</v>
      </c>
      <c r="B188" s="723"/>
      <c r="C188" s="723"/>
      <c r="D188" s="723"/>
      <c r="E188" s="723"/>
      <c r="F188" s="723"/>
      <c r="G188" s="723"/>
      <c r="H188" s="723"/>
      <c r="I188" s="724"/>
    </row>
    <row r="189" spans="1:9" ht="12.75">
      <c r="A189" s="722" t="s">
        <v>494</v>
      </c>
      <c r="B189" s="723"/>
      <c r="C189" s="723"/>
      <c r="D189" s="723"/>
      <c r="E189" s="723"/>
      <c r="F189" s="723"/>
      <c r="G189" s="723"/>
      <c r="H189" s="723"/>
      <c r="I189" s="724"/>
    </row>
    <row r="190" spans="1:9" ht="12.75">
      <c r="A190" s="722" t="s">
        <v>662</v>
      </c>
      <c r="B190" s="723"/>
      <c r="C190" s="723"/>
      <c r="D190" s="723"/>
      <c r="E190" s="723"/>
      <c r="F190" s="723"/>
      <c r="G190" s="723"/>
      <c r="H190" s="723"/>
      <c r="I190" s="724"/>
    </row>
    <row r="191" spans="1:9" ht="12.75">
      <c r="A191" s="710" t="s">
        <v>504</v>
      </c>
      <c r="B191" s="711"/>
      <c r="C191" s="711"/>
      <c r="D191" s="711"/>
      <c r="E191" s="711"/>
      <c r="F191" s="711"/>
      <c r="G191" s="711"/>
      <c r="H191" s="711"/>
      <c r="I191" s="712"/>
    </row>
    <row r="192" spans="1:9" ht="12" customHeight="1">
      <c r="A192" s="464"/>
      <c r="B192" s="409"/>
      <c r="C192" s="409"/>
      <c r="D192" s="409"/>
      <c r="E192" s="409"/>
      <c r="F192" s="409"/>
      <c r="G192" s="409"/>
      <c r="H192" s="409"/>
      <c r="I192" s="409"/>
    </row>
    <row r="193" spans="1:9" ht="15">
      <c r="A193" s="454" t="s">
        <v>495</v>
      </c>
      <c r="B193" s="455"/>
      <c r="C193" s="455"/>
      <c r="D193" s="455"/>
      <c r="E193" s="455"/>
      <c r="F193" s="455"/>
      <c r="G193" s="455"/>
      <c r="H193" s="455"/>
      <c r="I193" s="455"/>
    </row>
    <row r="194" spans="1:9" ht="15">
      <c r="A194" s="456" t="s">
        <v>663</v>
      </c>
      <c r="B194" s="430"/>
      <c r="C194" s="430"/>
      <c r="D194" s="430"/>
      <c r="E194" s="430"/>
      <c r="F194" s="431"/>
      <c r="G194" s="725" t="s">
        <v>754</v>
      </c>
      <c r="H194" s="726"/>
      <c r="I194" s="727"/>
    </row>
    <row r="195" spans="1:9" ht="15">
      <c r="A195" s="457" t="s">
        <v>664</v>
      </c>
      <c r="B195" s="437"/>
      <c r="C195" s="437"/>
      <c r="D195" s="437"/>
      <c r="E195" s="437"/>
      <c r="F195" s="438"/>
      <c r="G195" s="725" t="s">
        <v>755</v>
      </c>
      <c r="H195" s="726"/>
      <c r="I195" s="727"/>
    </row>
    <row r="196" spans="1:9" ht="15.75">
      <c r="A196" s="458" t="s">
        <v>543</v>
      </c>
      <c r="B196" s="459"/>
      <c r="C196" s="459"/>
      <c r="D196" s="459"/>
      <c r="E196" s="459"/>
      <c r="F196" s="460"/>
      <c r="G196" s="728" t="s">
        <v>756</v>
      </c>
      <c r="H196" s="729"/>
      <c r="I196" s="730"/>
    </row>
    <row r="197" spans="1:9" ht="12.75">
      <c r="A197" s="461"/>
      <c r="B197" s="462"/>
      <c r="C197" s="462"/>
      <c r="D197" s="462"/>
      <c r="E197" s="462"/>
      <c r="F197" s="462"/>
      <c r="G197" s="463"/>
      <c r="H197" s="463"/>
      <c r="I197" s="463"/>
    </row>
    <row r="198" spans="1:9" ht="12.75">
      <c r="A198" s="461"/>
      <c r="B198" s="462"/>
      <c r="C198" s="462"/>
      <c r="D198" s="462"/>
      <c r="E198" s="462"/>
      <c r="F198" s="462"/>
      <c r="G198" s="463"/>
      <c r="H198" s="463"/>
      <c r="I198" s="463"/>
    </row>
    <row r="199" spans="1:9" ht="12.75">
      <c r="A199" s="461"/>
      <c r="B199" s="462"/>
      <c r="C199" s="462"/>
      <c r="D199" s="462"/>
      <c r="E199" s="462"/>
      <c r="F199" s="462"/>
      <c r="G199" s="463"/>
      <c r="H199" s="463"/>
      <c r="I199" s="463"/>
    </row>
    <row r="200" spans="1:9" ht="12.75">
      <c r="A200" s="461"/>
      <c r="B200" s="462"/>
      <c r="C200" s="462"/>
      <c r="D200" s="462"/>
      <c r="E200" s="462"/>
      <c r="F200" s="462"/>
      <c r="G200" s="463"/>
      <c r="H200" s="463"/>
      <c r="I200" s="666">
        <v>5</v>
      </c>
    </row>
    <row r="201" spans="1:9" ht="12.75">
      <c r="A201" s="278" t="s">
        <v>665</v>
      </c>
      <c r="B201" s="279"/>
      <c r="C201" s="279"/>
      <c r="D201" s="279"/>
      <c r="E201" s="279"/>
      <c r="F201" s="279"/>
      <c r="G201" s="279"/>
      <c r="H201" s="279"/>
      <c r="I201" s="280"/>
    </row>
    <row r="202" spans="1:9" ht="12.75">
      <c r="A202" s="254"/>
      <c r="B202" t="s">
        <v>507</v>
      </c>
      <c r="G202" t="s">
        <v>506</v>
      </c>
      <c r="I202" s="187"/>
    </row>
    <row r="203" spans="1:9" ht="14.25">
      <c r="A203" s="277"/>
      <c r="B203" s="171"/>
      <c r="C203" s="171"/>
      <c r="D203" s="171"/>
      <c r="E203" s="171"/>
      <c r="F203" s="171"/>
      <c r="G203" s="171"/>
      <c r="H203" s="171"/>
      <c r="I203" s="172"/>
    </row>
    <row r="204" spans="1:9" ht="15">
      <c r="A204" s="417" t="s">
        <v>49</v>
      </c>
      <c r="B204" s="418"/>
      <c r="C204" s="418"/>
      <c r="D204" s="419">
        <v>12369136</v>
      </c>
      <c r="E204" s="417" t="s">
        <v>50</v>
      </c>
      <c r="F204" s="418"/>
      <c r="G204" s="418"/>
      <c r="H204" s="418"/>
      <c r="I204" s="420">
        <v>12369136</v>
      </c>
    </row>
    <row r="205" spans="1:9" ht="15">
      <c r="A205" s="248"/>
      <c r="B205" s="171"/>
      <c r="C205" s="171"/>
      <c r="D205" s="412"/>
      <c r="E205" s="248"/>
      <c r="F205" s="171"/>
      <c r="G205" s="171"/>
      <c r="H205" s="171"/>
      <c r="I205" s="414"/>
    </row>
    <row r="206" spans="1:9" ht="15">
      <c r="A206" s="248" t="s">
        <v>64</v>
      </c>
      <c r="B206" s="171"/>
      <c r="C206" s="171"/>
      <c r="D206" s="412">
        <v>10898738</v>
      </c>
      <c r="E206" s="248" t="s">
        <v>63</v>
      </c>
      <c r="F206" s="171"/>
      <c r="G206" s="171"/>
      <c r="H206" s="171"/>
      <c r="I206" s="414">
        <v>9421855</v>
      </c>
    </row>
    <row r="207" spans="1:9" ht="14.25">
      <c r="A207" s="277" t="s">
        <v>51</v>
      </c>
      <c r="B207" s="171"/>
      <c r="C207" s="171"/>
      <c r="D207" s="411">
        <v>26198</v>
      </c>
      <c r="E207" s="277" t="s">
        <v>59</v>
      </c>
      <c r="F207" s="171"/>
      <c r="G207" s="171"/>
      <c r="H207" s="171"/>
      <c r="I207" s="172"/>
    </row>
    <row r="208" spans="1:9" ht="14.25">
      <c r="A208" s="277" t="s">
        <v>52</v>
      </c>
      <c r="B208" s="171"/>
      <c r="C208" s="171"/>
      <c r="D208" s="411">
        <v>2824165</v>
      </c>
      <c r="E208" s="277" t="s">
        <v>58</v>
      </c>
      <c r="F208" s="171"/>
      <c r="G208" s="171"/>
      <c r="H208" s="171"/>
      <c r="I208" s="413">
        <v>9209239</v>
      </c>
    </row>
    <row r="209" spans="1:9" ht="14.25">
      <c r="A209" s="277" t="s">
        <v>53</v>
      </c>
      <c r="B209" s="171"/>
      <c r="C209" s="171"/>
      <c r="D209" s="411">
        <v>4747299</v>
      </c>
      <c r="E209" s="277" t="s">
        <v>60</v>
      </c>
      <c r="F209" s="171"/>
      <c r="G209" s="171"/>
      <c r="H209" s="171"/>
      <c r="I209" s="413">
        <v>212616</v>
      </c>
    </row>
    <row r="210" spans="1:9" ht="14.25">
      <c r="A210" s="277" t="s">
        <v>54</v>
      </c>
      <c r="B210" s="171"/>
      <c r="C210" s="171"/>
      <c r="D210" s="411">
        <v>85621</v>
      </c>
      <c r="E210" s="277"/>
      <c r="F210" s="171"/>
      <c r="G210" s="171"/>
      <c r="H210" s="171"/>
      <c r="I210" s="172"/>
    </row>
    <row r="211" spans="1:9" ht="14.25">
      <c r="A211" s="277" t="s">
        <v>55</v>
      </c>
      <c r="B211" s="171"/>
      <c r="C211" s="171"/>
      <c r="D211" s="411">
        <v>29002</v>
      </c>
      <c r="E211" s="277"/>
      <c r="F211" s="171"/>
      <c r="G211" s="171"/>
      <c r="H211" s="171"/>
      <c r="I211" s="172"/>
    </row>
    <row r="212" spans="1:9" ht="14.25">
      <c r="A212" s="277" t="s">
        <v>56</v>
      </c>
      <c r="B212" s="171"/>
      <c r="C212" s="171"/>
      <c r="D212" s="411">
        <v>1099186</v>
      </c>
      <c r="E212" s="277"/>
      <c r="F212" s="171"/>
      <c r="G212" s="171"/>
      <c r="H212" s="171"/>
      <c r="I212" s="172"/>
    </row>
    <row r="213" spans="1:9" ht="14.25">
      <c r="A213" s="277" t="s">
        <v>57</v>
      </c>
      <c r="B213" s="171"/>
      <c r="C213" s="171"/>
      <c r="D213" s="411">
        <v>2087267</v>
      </c>
      <c r="E213" s="277"/>
      <c r="F213" s="171"/>
      <c r="G213" s="171"/>
      <c r="H213" s="171"/>
      <c r="I213" s="172"/>
    </row>
    <row r="214" spans="1:9" ht="14.25">
      <c r="A214" s="277"/>
      <c r="B214" s="171"/>
      <c r="C214" s="171"/>
      <c r="D214" s="171"/>
      <c r="E214" s="277"/>
      <c r="F214" s="171"/>
      <c r="G214" s="171"/>
      <c r="H214" s="171"/>
      <c r="I214" s="172"/>
    </row>
    <row r="215" spans="1:9" ht="15">
      <c r="A215" s="248" t="s">
        <v>61</v>
      </c>
      <c r="B215" s="171"/>
      <c r="C215" s="171"/>
      <c r="D215" s="412">
        <v>1470398</v>
      </c>
      <c r="E215" s="248" t="s">
        <v>62</v>
      </c>
      <c r="F215" s="171"/>
      <c r="G215" s="171"/>
      <c r="H215" s="171"/>
      <c r="I215" s="414">
        <v>1168414</v>
      </c>
    </row>
    <row r="216" spans="1:9" ht="14.25">
      <c r="A216" s="277" t="s">
        <v>47</v>
      </c>
      <c r="B216" s="171"/>
      <c r="C216" s="171"/>
      <c r="D216" s="171"/>
      <c r="E216" s="277" t="s">
        <v>68</v>
      </c>
      <c r="F216" s="171"/>
      <c r="G216" s="171"/>
      <c r="H216" s="171"/>
      <c r="I216" s="413">
        <v>102605</v>
      </c>
    </row>
    <row r="217" spans="1:9" ht="14.25">
      <c r="A217" s="277" t="s">
        <v>65</v>
      </c>
      <c r="B217" s="171"/>
      <c r="C217" s="171"/>
      <c r="D217" s="411">
        <v>1203315</v>
      </c>
      <c r="E217" s="277" t="s">
        <v>69</v>
      </c>
      <c r="F217" s="171"/>
      <c r="G217" s="171"/>
      <c r="H217" s="171"/>
      <c r="I217" s="413">
        <v>414397</v>
      </c>
    </row>
    <row r="218" spans="1:9" ht="14.25">
      <c r="A218" s="277" t="s">
        <v>66</v>
      </c>
      <c r="B218" s="171"/>
      <c r="C218" s="171"/>
      <c r="D218" s="411">
        <v>146085</v>
      </c>
      <c r="E218" s="277" t="s">
        <v>70</v>
      </c>
      <c r="F218" s="171"/>
      <c r="G218" s="171"/>
      <c r="H218" s="171"/>
      <c r="I218" s="413">
        <v>312833</v>
      </c>
    </row>
    <row r="219" spans="1:9" ht="14.25">
      <c r="A219" s="277" t="s">
        <v>67</v>
      </c>
      <c r="B219" s="171"/>
      <c r="C219" s="171"/>
      <c r="D219" s="411">
        <v>120998</v>
      </c>
      <c r="E219" s="277" t="s">
        <v>71</v>
      </c>
      <c r="F219" s="171"/>
      <c r="G219" s="171"/>
      <c r="H219" s="171"/>
      <c r="I219" s="413">
        <v>338579</v>
      </c>
    </row>
    <row r="220" spans="1:9" ht="14.25">
      <c r="A220" s="277"/>
      <c r="B220" s="171"/>
      <c r="C220" s="171"/>
      <c r="D220" s="171"/>
      <c r="E220" s="277"/>
      <c r="F220" s="171"/>
      <c r="G220" s="171"/>
      <c r="H220" s="171"/>
      <c r="I220" s="172"/>
    </row>
    <row r="221" spans="1:9" ht="15">
      <c r="A221" s="277"/>
      <c r="B221" s="171"/>
      <c r="C221" s="171"/>
      <c r="D221" s="171"/>
      <c r="E221" s="248" t="s">
        <v>72</v>
      </c>
      <c r="F221" s="171"/>
      <c r="G221" s="171"/>
      <c r="H221" s="171"/>
      <c r="I221" s="414">
        <v>1778867</v>
      </c>
    </row>
    <row r="222" spans="1:9" ht="14.25">
      <c r="A222" s="277"/>
      <c r="B222" s="171"/>
      <c r="C222" s="171"/>
      <c r="D222" s="171"/>
      <c r="E222" s="277" t="s">
        <v>73</v>
      </c>
      <c r="F222" s="171"/>
      <c r="G222" s="171"/>
      <c r="H222" s="171"/>
      <c r="I222" s="413">
        <v>1778867</v>
      </c>
    </row>
    <row r="223" spans="1:9" ht="14.25">
      <c r="A223" s="277"/>
      <c r="B223" s="171"/>
      <c r="C223" s="171"/>
      <c r="D223" s="172"/>
      <c r="E223" s="171"/>
      <c r="F223" s="171"/>
      <c r="G223" s="171"/>
      <c r="H223" s="171"/>
      <c r="I223" s="413"/>
    </row>
    <row r="224" spans="1:9" ht="15.75">
      <c r="A224" s="188" t="s">
        <v>74</v>
      </c>
      <c r="B224" s="151"/>
      <c r="C224" s="151"/>
      <c r="D224" s="416">
        <v>12369136</v>
      </c>
      <c r="E224" s="415" t="s">
        <v>75</v>
      </c>
      <c r="F224" s="151"/>
      <c r="G224" s="151"/>
      <c r="H224" s="151"/>
      <c r="I224" s="416">
        <v>12369136</v>
      </c>
    </row>
    <row r="225" s="251" customFormat="1" ht="11.25"/>
    <row r="226" spans="1:9" ht="15.75">
      <c r="A226" s="189" t="s">
        <v>508</v>
      </c>
      <c r="B226" s="191"/>
      <c r="C226" s="191"/>
      <c r="D226" s="195"/>
      <c r="E226" s="192"/>
      <c r="F226" s="57"/>
      <c r="G226" s="57"/>
      <c r="H226" s="57"/>
      <c r="I226" s="187"/>
    </row>
    <row r="227" spans="1:9" ht="15">
      <c r="A227" s="200" t="s">
        <v>509</v>
      </c>
      <c r="B227" s="219"/>
      <c r="C227" s="219"/>
      <c r="D227" s="220"/>
      <c r="E227" s="193" t="s">
        <v>510</v>
      </c>
      <c r="F227" s="1"/>
      <c r="G227" s="1"/>
      <c r="H227" s="1"/>
      <c r="I227" s="147"/>
    </row>
    <row r="228" spans="1:9" ht="14.25">
      <c r="A228" s="190"/>
      <c r="B228" s="1"/>
      <c r="C228" s="1"/>
      <c r="D228" s="147"/>
      <c r="E228" s="171" t="s">
        <v>48</v>
      </c>
      <c r="F228" s="1"/>
      <c r="G228" s="1"/>
      <c r="H228" s="1"/>
      <c r="I228" s="147"/>
    </row>
    <row r="229" spans="1:9" ht="14.25">
      <c r="A229" s="190"/>
      <c r="B229" s="1"/>
      <c r="C229" s="1"/>
      <c r="D229" s="147"/>
      <c r="E229" s="171" t="s">
        <v>22</v>
      </c>
      <c r="F229" s="1"/>
      <c r="G229" s="1"/>
      <c r="H229" s="1"/>
      <c r="I229" s="147"/>
    </row>
    <row r="230" spans="1:9" ht="14.25">
      <c r="A230" s="190"/>
      <c r="B230" s="1"/>
      <c r="C230" s="1"/>
      <c r="D230" s="147"/>
      <c r="E230" s="171" t="s">
        <v>112</v>
      </c>
      <c r="F230" s="1"/>
      <c r="G230" s="1"/>
      <c r="H230" s="1"/>
      <c r="I230" s="147"/>
    </row>
    <row r="231" spans="1:9" ht="14.25">
      <c r="A231" s="190"/>
      <c r="B231" s="1"/>
      <c r="C231" s="1"/>
      <c r="D231" s="147"/>
      <c r="E231" s="171" t="s">
        <v>113</v>
      </c>
      <c r="F231" s="1"/>
      <c r="G231" s="1"/>
      <c r="H231" s="1"/>
      <c r="I231" s="147"/>
    </row>
    <row r="232" spans="1:9" ht="14.25">
      <c r="A232" s="190"/>
      <c r="B232" s="1"/>
      <c r="C232" s="1"/>
      <c r="D232" s="147"/>
      <c r="E232" s="171" t="s">
        <v>114</v>
      </c>
      <c r="F232" s="1"/>
      <c r="G232" s="1"/>
      <c r="H232" s="1"/>
      <c r="I232" s="147"/>
    </row>
    <row r="233" spans="1:9" ht="14.25">
      <c r="A233" s="190"/>
      <c r="B233" s="1"/>
      <c r="C233" s="1"/>
      <c r="D233" s="147"/>
      <c r="E233" s="171" t="s">
        <v>115</v>
      </c>
      <c r="F233" s="1"/>
      <c r="G233" s="1"/>
      <c r="H233" s="1"/>
      <c r="I233" s="147"/>
    </row>
    <row r="234" spans="1:9" ht="14.25">
      <c r="A234" s="190"/>
      <c r="B234" s="1"/>
      <c r="C234" s="1"/>
      <c r="D234" s="147"/>
      <c r="E234" s="171" t="s">
        <v>116</v>
      </c>
      <c r="F234" s="1"/>
      <c r="G234" s="1"/>
      <c r="H234" s="1"/>
      <c r="I234" s="147"/>
    </row>
    <row r="235" spans="1:9" ht="14.25">
      <c r="A235" s="190"/>
      <c r="B235" s="1"/>
      <c r="C235" s="1"/>
      <c r="D235" s="147"/>
      <c r="E235" s="171" t="s">
        <v>117</v>
      </c>
      <c r="F235" s="1"/>
      <c r="G235" s="1"/>
      <c r="H235" s="1"/>
      <c r="I235" s="147"/>
    </row>
    <row r="236" spans="1:9" ht="15">
      <c r="A236" s="248"/>
      <c r="B236" s="1"/>
      <c r="C236" s="1"/>
      <c r="D236" s="147"/>
      <c r="E236" s="277" t="s">
        <v>120</v>
      </c>
      <c r="F236" s="1"/>
      <c r="G236" s="1"/>
      <c r="H236" s="1"/>
      <c r="I236" s="147"/>
    </row>
    <row r="237" spans="1:9" ht="15">
      <c r="A237" s="245"/>
      <c r="B237" s="246"/>
      <c r="C237" s="246"/>
      <c r="D237" s="247"/>
      <c r="E237" s="171" t="s">
        <v>121</v>
      </c>
      <c r="F237" s="1"/>
      <c r="G237" s="1"/>
      <c r="H237" s="1"/>
      <c r="I237" s="147"/>
    </row>
    <row r="238" spans="1:9" ht="14.25">
      <c r="A238" s="190"/>
      <c r="B238" s="1"/>
      <c r="C238" s="1"/>
      <c r="D238" s="147"/>
      <c r="E238" s="171" t="s">
        <v>118</v>
      </c>
      <c r="F238" s="1"/>
      <c r="G238" s="1"/>
      <c r="H238" s="1"/>
      <c r="I238" s="147"/>
    </row>
    <row r="239" spans="1:9" ht="14.25">
      <c r="A239" s="190"/>
      <c r="B239" s="1"/>
      <c r="C239" s="1"/>
      <c r="D239" s="147"/>
      <c r="E239" s="171" t="s">
        <v>119</v>
      </c>
      <c r="F239" s="1"/>
      <c r="G239" s="1"/>
      <c r="H239" s="1"/>
      <c r="I239" s="147"/>
    </row>
    <row r="240" spans="1:9" ht="14.25">
      <c r="A240" s="190"/>
      <c r="B240" s="1"/>
      <c r="C240" s="1"/>
      <c r="D240" s="147"/>
      <c r="E240" s="171" t="s">
        <v>256</v>
      </c>
      <c r="F240" s="1"/>
      <c r="G240" s="1"/>
      <c r="H240" s="1"/>
      <c r="I240" s="147"/>
    </row>
    <row r="241" spans="1:9" ht="14.25">
      <c r="A241" s="190"/>
      <c r="B241" s="1"/>
      <c r="C241" s="1"/>
      <c r="D241" s="147"/>
      <c r="E241" s="171" t="s">
        <v>23</v>
      </c>
      <c r="F241" s="1"/>
      <c r="G241" s="1"/>
      <c r="H241" s="1"/>
      <c r="I241" s="147"/>
    </row>
    <row r="242" spans="1:9" ht="14.25">
      <c r="A242" s="190"/>
      <c r="B242" s="1"/>
      <c r="C242" s="1"/>
      <c r="D242" s="147"/>
      <c r="E242" s="171" t="s">
        <v>24</v>
      </c>
      <c r="F242" s="1"/>
      <c r="G242" s="1"/>
      <c r="H242" s="1"/>
      <c r="I242" s="147"/>
    </row>
    <row r="243" spans="1:9" ht="14.25">
      <c r="A243" s="190"/>
      <c r="B243" s="1"/>
      <c r="C243" s="1"/>
      <c r="D243" s="147"/>
      <c r="E243" s="171" t="s">
        <v>25</v>
      </c>
      <c r="F243" s="1"/>
      <c r="G243" s="1"/>
      <c r="H243" s="1"/>
      <c r="I243" s="147"/>
    </row>
    <row r="244" spans="1:9" ht="14.25">
      <c r="A244" s="190"/>
      <c r="B244" s="1"/>
      <c r="C244" s="1"/>
      <c r="D244" s="147"/>
      <c r="E244" s="171" t="s">
        <v>26</v>
      </c>
      <c r="F244" s="1"/>
      <c r="G244" s="1"/>
      <c r="H244" s="1"/>
      <c r="I244" s="147"/>
    </row>
    <row r="245" spans="1:9" ht="14.25">
      <c r="A245" s="190"/>
      <c r="B245" s="1"/>
      <c r="C245" s="1"/>
      <c r="D245" s="147"/>
      <c r="E245" s="171" t="s">
        <v>27</v>
      </c>
      <c r="F245" s="1"/>
      <c r="G245" s="1"/>
      <c r="H245" s="1"/>
      <c r="I245" s="147"/>
    </row>
    <row r="246" spans="1:9" ht="14.25">
      <c r="A246" s="190"/>
      <c r="B246" s="1"/>
      <c r="C246" s="1"/>
      <c r="D246" s="147"/>
      <c r="E246" s="171" t="s">
        <v>30</v>
      </c>
      <c r="F246" s="1"/>
      <c r="G246" s="1"/>
      <c r="H246" s="1"/>
      <c r="I246" s="147"/>
    </row>
    <row r="247" spans="1:9" ht="14.25">
      <c r="A247" s="190"/>
      <c r="B247" s="1"/>
      <c r="C247" s="1"/>
      <c r="D247" s="147"/>
      <c r="E247" s="171" t="s">
        <v>28</v>
      </c>
      <c r="F247" s="1"/>
      <c r="G247" s="1"/>
      <c r="H247" s="1"/>
      <c r="I247" s="147"/>
    </row>
    <row r="248" spans="1:9" ht="14.25">
      <c r="A248" s="190"/>
      <c r="B248" s="1"/>
      <c r="C248" s="1"/>
      <c r="D248" s="147"/>
      <c r="E248" s="171" t="s">
        <v>29</v>
      </c>
      <c r="F248" s="1"/>
      <c r="G248" s="1"/>
      <c r="H248" s="1"/>
      <c r="I248" s="147"/>
    </row>
    <row r="249" spans="1:9" ht="14.25">
      <c r="A249" s="190"/>
      <c r="B249" s="1"/>
      <c r="C249" s="1"/>
      <c r="D249" s="147"/>
      <c r="E249" s="171" t="s">
        <v>31</v>
      </c>
      <c r="F249" s="1"/>
      <c r="G249" s="1"/>
      <c r="H249" s="1"/>
      <c r="I249" s="147"/>
    </row>
    <row r="250" spans="1:9" ht="14.25">
      <c r="A250" s="1"/>
      <c r="B250" s="1"/>
      <c r="C250" s="1"/>
      <c r="D250" s="1"/>
      <c r="E250" s="171"/>
      <c r="F250" s="1"/>
      <c r="G250" s="1"/>
      <c r="H250" s="1"/>
      <c r="I250" s="1">
        <v>15</v>
      </c>
    </row>
    <row r="251" spans="1:9" ht="15">
      <c r="A251" s="248" t="s">
        <v>508</v>
      </c>
      <c r="B251" s="171"/>
      <c r="C251" s="171"/>
      <c r="D251" s="172"/>
      <c r="E251" s="171" t="s">
        <v>32</v>
      </c>
      <c r="F251" s="1"/>
      <c r="G251" s="1"/>
      <c r="H251" s="1"/>
      <c r="I251" s="147"/>
    </row>
    <row r="252" spans="1:9" ht="15">
      <c r="A252" s="200" t="s">
        <v>509</v>
      </c>
      <c r="B252" s="219"/>
      <c r="C252" s="219"/>
      <c r="D252" s="220"/>
      <c r="E252" s="171" t="s">
        <v>33</v>
      </c>
      <c r="F252" s="1"/>
      <c r="G252" s="1"/>
      <c r="H252" s="1"/>
      <c r="I252" s="147"/>
    </row>
    <row r="253" spans="1:9" ht="14.25">
      <c r="A253" s="190"/>
      <c r="B253" s="1"/>
      <c r="C253" s="1"/>
      <c r="D253" s="147"/>
      <c r="E253" s="171" t="s">
        <v>34</v>
      </c>
      <c r="F253" s="1"/>
      <c r="G253" s="1"/>
      <c r="H253" s="1"/>
      <c r="I253" s="147"/>
    </row>
    <row r="254" spans="1:9" ht="14.25">
      <c r="A254" s="190"/>
      <c r="B254" s="1"/>
      <c r="C254" s="1"/>
      <c r="D254" s="147"/>
      <c r="E254" s="171" t="s">
        <v>108</v>
      </c>
      <c r="F254" s="1"/>
      <c r="G254" s="1"/>
      <c r="H254" s="1"/>
      <c r="I254" s="147"/>
    </row>
    <row r="255" spans="1:9" ht="14.25">
      <c r="A255" s="190"/>
      <c r="B255" s="1"/>
      <c r="C255" s="1"/>
      <c r="D255" s="147"/>
      <c r="E255" s="171" t="s">
        <v>109</v>
      </c>
      <c r="F255" s="1"/>
      <c r="G255" s="1"/>
      <c r="H255" s="1"/>
      <c r="I255" s="147"/>
    </row>
    <row r="256" spans="1:9" ht="14.25">
      <c r="A256" s="190"/>
      <c r="B256" s="1"/>
      <c r="C256" s="1"/>
      <c r="D256" s="147"/>
      <c r="E256" s="171" t="s">
        <v>110</v>
      </c>
      <c r="F256" s="1"/>
      <c r="G256" s="1"/>
      <c r="H256" s="1"/>
      <c r="I256" s="147"/>
    </row>
    <row r="257" spans="1:9" ht="14.25">
      <c r="A257" s="190"/>
      <c r="B257" s="1"/>
      <c r="C257" s="1"/>
      <c r="D257" s="147"/>
      <c r="E257" s="171" t="s">
        <v>111</v>
      </c>
      <c r="F257" s="1"/>
      <c r="G257" s="1"/>
      <c r="H257" s="1"/>
      <c r="I257" s="147"/>
    </row>
    <row r="258" spans="1:9" ht="14.25">
      <c r="A258" s="190"/>
      <c r="B258" s="1"/>
      <c r="C258" s="1"/>
      <c r="D258" s="147"/>
      <c r="E258" s="171" t="s">
        <v>312</v>
      </c>
      <c r="F258" s="1"/>
      <c r="G258" s="1"/>
      <c r="H258" s="1"/>
      <c r="I258" s="147"/>
    </row>
    <row r="259" spans="1:9" ht="14.25">
      <c r="A259" s="190"/>
      <c r="B259" s="1"/>
      <c r="C259" s="1"/>
      <c r="D259" s="147"/>
      <c r="E259" s="171" t="s">
        <v>313</v>
      </c>
      <c r="F259" s="1"/>
      <c r="G259" s="1"/>
      <c r="H259" s="1"/>
      <c r="I259" s="147"/>
    </row>
    <row r="260" spans="1:9" ht="14.25">
      <c r="A260" s="190"/>
      <c r="B260" s="1"/>
      <c r="C260" s="1"/>
      <c r="D260" s="147"/>
      <c r="E260" s="171" t="s">
        <v>314</v>
      </c>
      <c r="F260" s="1"/>
      <c r="G260" s="1"/>
      <c r="H260" s="1"/>
      <c r="I260" s="147"/>
    </row>
    <row r="261" spans="1:9" ht="14.25">
      <c r="A261" s="190"/>
      <c r="B261" s="1"/>
      <c r="C261" s="1"/>
      <c r="D261" s="147"/>
      <c r="E261" s="171" t="s">
        <v>315</v>
      </c>
      <c r="F261" s="1"/>
      <c r="G261" s="1"/>
      <c r="H261" s="1"/>
      <c r="I261" s="147"/>
    </row>
    <row r="262" spans="1:9" ht="14.25">
      <c r="A262" s="190"/>
      <c r="B262" s="1"/>
      <c r="C262" s="1"/>
      <c r="D262" s="147"/>
      <c r="E262" s="171" t="s">
        <v>316</v>
      </c>
      <c r="F262" s="1"/>
      <c r="G262" s="1"/>
      <c r="H262" s="1"/>
      <c r="I262" s="147"/>
    </row>
    <row r="263" spans="1:9" ht="14.25">
      <c r="A263" s="190"/>
      <c r="B263" s="1"/>
      <c r="C263" s="1"/>
      <c r="D263" s="147"/>
      <c r="E263" s="171" t="s">
        <v>33</v>
      </c>
      <c r="F263" s="1"/>
      <c r="G263" s="1"/>
      <c r="H263" s="1"/>
      <c r="I263" s="147"/>
    </row>
    <row r="264" spans="1:9" ht="14.25">
      <c r="A264" s="190"/>
      <c r="B264" s="1"/>
      <c r="C264" s="1"/>
      <c r="D264" s="147"/>
      <c r="E264" s="171" t="s">
        <v>34</v>
      </c>
      <c r="F264" s="1"/>
      <c r="G264" s="1"/>
      <c r="H264" s="1"/>
      <c r="I264" s="147"/>
    </row>
    <row r="265" spans="1:9" ht="14.25">
      <c r="A265" s="190"/>
      <c r="B265" s="1"/>
      <c r="C265" s="1"/>
      <c r="D265" s="147"/>
      <c r="E265" s="171" t="s">
        <v>108</v>
      </c>
      <c r="F265" s="1"/>
      <c r="G265" s="1"/>
      <c r="H265" s="1"/>
      <c r="I265" s="147"/>
    </row>
    <row r="266" spans="1:9" ht="14.25">
      <c r="A266" s="190"/>
      <c r="B266" s="1"/>
      <c r="C266" s="1"/>
      <c r="D266" s="147"/>
      <c r="E266" s="171" t="s">
        <v>317</v>
      </c>
      <c r="F266" s="1"/>
      <c r="G266" s="1"/>
      <c r="H266" s="1"/>
      <c r="I266" s="147"/>
    </row>
    <row r="267" spans="1:9" ht="14.25">
      <c r="A267" s="190"/>
      <c r="B267" s="1"/>
      <c r="C267" s="1"/>
      <c r="D267" s="147"/>
      <c r="E267" s="171" t="s">
        <v>203</v>
      </c>
      <c r="F267" s="1"/>
      <c r="G267" s="1"/>
      <c r="H267" s="1"/>
      <c r="I267" s="147"/>
    </row>
    <row r="268" spans="1:9" ht="14.25">
      <c r="A268" s="190"/>
      <c r="B268" s="1"/>
      <c r="C268" s="1"/>
      <c r="D268" s="147"/>
      <c r="E268" s="171" t="s">
        <v>204</v>
      </c>
      <c r="F268" s="1"/>
      <c r="G268" s="1"/>
      <c r="H268" s="1"/>
      <c r="I268" s="147"/>
    </row>
    <row r="269" spans="1:9" ht="14.25">
      <c r="A269" s="190"/>
      <c r="B269" s="1"/>
      <c r="C269" s="1"/>
      <c r="D269" s="147"/>
      <c r="E269" s="171" t="s">
        <v>76</v>
      </c>
      <c r="F269" s="1"/>
      <c r="G269" s="1"/>
      <c r="H269" s="1"/>
      <c r="I269" s="147"/>
    </row>
    <row r="270" spans="1:9" ht="14.25">
      <c r="A270" s="190"/>
      <c r="B270" s="1"/>
      <c r="C270" s="1"/>
      <c r="D270" s="147"/>
      <c r="E270" s="171" t="s">
        <v>77</v>
      </c>
      <c r="F270" s="1"/>
      <c r="G270" s="1"/>
      <c r="H270" s="1"/>
      <c r="I270" s="147"/>
    </row>
    <row r="271" spans="1:9" ht="14.25">
      <c r="A271" s="190"/>
      <c r="B271" s="1"/>
      <c r="C271" s="1"/>
      <c r="D271" s="147"/>
      <c r="E271" s="171" t="s">
        <v>78</v>
      </c>
      <c r="F271" s="1"/>
      <c r="G271" s="1"/>
      <c r="H271" s="1"/>
      <c r="I271" s="147"/>
    </row>
    <row r="272" spans="1:9" ht="14.25">
      <c r="A272" s="190"/>
      <c r="B272" s="1"/>
      <c r="C272" s="1"/>
      <c r="D272" s="147"/>
      <c r="E272" s="171" t="s">
        <v>79</v>
      </c>
      <c r="F272" s="1"/>
      <c r="G272" s="1"/>
      <c r="H272" s="1"/>
      <c r="I272" s="147"/>
    </row>
    <row r="273" spans="1:9" ht="14.25">
      <c r="A273" s="190"/>
      <c r="B273" s="1"/>
      <c r="C273" s="1"/>
      <c r="D273" s="147"/>
      <c r="E273" s="171" t="s">
        <v>80</v>
      </c>
      <c r="F273" s="1"/>
      <c r="G273" s="1"/>
      <c r="H273" s="1"/>
      <c r="I273" s="147"/>
    </row>
    <row r="274" spans="1:9" ht="14.25">
      <c r="A274" s="190"/>
      <c r="B274" s="1"/>
      <c r="C274" s="1"/>
      <c r="D274" s="147"/>
      <c r="E274" s="171" t="s">
        <v>81</v>
      </c>
      <c r="F274" s="1"/>
      <c r="G274" s="1"/>
      <c r="H274" s="1"/>
      <c r="I274" s="147"/>
    </row>
    <row r="275" spans="1:9" ht="14.25">
      <c r="A275" s="190"/>
      <c r="B275" s="1"/>
      <c r="C275" s="1"/>
      <c r="D275" s="147"/>
      <c r="E275" s="171" t="s">
        <v>82</v>
      </c>
      <c r="F275" s="1"/>
      <c r="G275" s="1"/>
      <c r="H275" s="1"/>
      <c r="I275" s="147"/>
    </row>
    <row r="276" spans="1:9" ht="14.25">
      <c r="A276" s="190"/>
      <c r="B276" s="1"/>
      <c r="C276" s="1"/>
      <c r="D276" s="147"/>
      <c r="E276" s="171" t="s">
        <v>757</v>
      </c>
      <c r="F276" s="1"/>
      <c r="G276" s="1"/>
      <c r="H276" s="1"/>
      <c r="I276" s="147"/>
    </row>
    <row r="277" spans="1:9" ht="14.25">
      <c r="A277" s="190"/>
      <c r="B277" s="1"/>
      <c r="C277" s="1"/>
      <c r="D277" s="147"/>
      <c r="E277" s="171" t="s">
        <v>758</v>
      </c>
      <c r="F277" s="1"/>
      <c r="G277" s="1"/>
      <c r="H277" s="1"/>
      <c r="I277" s="147"/>
    </row>
    <row r="278" spans="1:9" ht="14.25">
      <c r="A278" s="190"/>
      <c r="B278" s="1"/>
      <c r="C278" s="1"/>
      <c r="D278" s="147"/>
      <c r="E278" s="171" t="s">
        <v>759</v>
      </c>
      <c r="F278" s="1"/>
      <c r="G278" s="1"/>
      <c r="H278" s="1"/>
      <c r="I278" s="147"/>
    </row>
    <row r="279" spans="1:9" ht="14.25">
      <c r="A279" s="190"/>
      <c r="B279" s="1"/>
      <c r="C279" s="1"/>
      <c r="D279" s="147"/>
      <c r="E279" s="171" t="s">
        <v>760</v>
      </c>
      <c r="F279" s="1"/>
      <c r="G279" s="1"/>
      <c r="H279" s="1"/>
      <c r="I279" s="147"/>
    </row>
    <row r="280" spans="1:9" ht="14.25">
      <c r="A280" s="190"/>
      <c r="B280" s="1"/>
      <c r="C280" s="1"/>
      <c r="D280" s="147"/>
      <c r="E280" s="171" t="s">
        <v>761</v>
      </c>
      <c r="F280" s="1"/>
      <c r="G280" s="1"/>
      <c r="H280" s="1"/>
      <c r="I280" s="147"/>
    </row>
    <row r="281" spans="1:9" ht="14.25">
      <c r="A281" s="190"/>
      <c r="B281" s="1"/>
      <c r="C281" s="1"/>
      <c r="D281" s="147"/>
      <c r="E281" s="171" t="s">
        <v>762</v>
      </c>
      <c r="F281" s="1"/>
      <c r="G281" s="1"/>
      <c r="H281" s="1"/>
      <c r="I281" s="147"/>
    </row>
    <row r="282" spans="1:9" ht="15">
      <c r="A282" s="190"/>
      <c r="B282" s="1"/>
      <c r="C282" s="1"/>
      <c r="D282" s="147"/>
      <c r="E282" s="193" t="s">
        <v>122</v>
      </c>
      <c r="F282" s="1"/>
      <c r="G282" s="1"/>
      <c r="H282" s="1"/>
      <c r="I282" s="147"/>
    </row>
    <row r="283" spans="1:9" ht="14.25">
      <c r="A283" s="190"/>
      <c r="B283" s="1"/>
      <c r="C283" s="1"/>
      <c r="D283" s="147"/>
      <c r="E283" s="171" t="s">
        <v>123</v>
      </c>
      <c r="F283" s="1"/>
      <c r="G283" s="1"/>
      <c r="H283" s="1"/>
      <c r="I283" s="147"/>
    </row>
    <row r="284" spans="1:9" ht="14.25">
      <c r="A284" s="190"/>
      <c r="B284" s="1"/>
      <c r="C284" s="1"/>
      <c r="D284" s="147"/>
      <c r="E284" s="171" t="s">
        <v>124</v>
      </c>
      <c r="F284" s="1"/>
      <c r="G284" s="1"/>
      <c r="H284" s="1"/>
      <c r="I284" s="147"/>
    </row>
    <row r="285" spans="1:9" ht="14.25">
      <c r="A285" s="190"/>
      <c r="B285" s="1"/>
      <c r="C285" s="1"/>
      <c r="D285" s="147"/>
      <c r="E285" s="171" t="s">
        <v>126</v>
      </c>
      <c r="F285" s="1"/>
      <c r="G285" s="1"/>
      <c r="H285" s="1"/>
      <c r="I285" s="147"/>
    </row>
    <row r="286" spans="1:9" ht="14.25">
      <c r="A286" s="190"/>
      <c r="B286" s="1"/>
      <c r="C286" s="1"/>
      <c r="D286" s="147"/>
      <c r="E286" s="171" t="s">
        <v>132</v>
      </c>
      <c r="F286" s="1"/>
      <c r="G286" s="1"/>
      <c r="H286" s="1"/>
      <c r="I286" s="147"/>
    </row>
    <row r="287" spans="1:9" ht="14.25">
      <c r="A287" s="190"/>
      <c r="B287" s="1"/>
      <c r="C287" s="1"/>
      <c r="D287" s="147"/>
      <c r="E287" s="171" t="s">
        <v>133</v>
      </c>
      <c r="F287" s="1"/>
      <c r="G287" s="1"/>
      <c r="H287" s="1"/>
      <c r="I287" s="147"/>
    </row>
    <row r="288" spans="1:9" ht="14.25">
      <c r="A288" s="190"/>
      <c r="B288" s="1"/>
      <c r="C288" s="1"/>
      <c r="D288" s="147"/>
      <c r="E288" s="277" t="s">
        <v>134</v>
      </c>
      <c r="F288" s="1"/>
      <c r="G288" s="1"/>
      <c r="H288" s="1"/>
      <c r="I288" s="147"/>
    </row>
    <row r="289" spans="1:9" ht="14.25">
      <c r="A289" s="190"/>
      <c r="B289" s="1"/>
      <c r="C289" s="1"/>
      <c r="D289" s="147"/>
      <c r="E289" s="171" t="s">
        <v>135</v>
      </c>
      <c r="F289" s="1"/>
      <c r="G289" s="1"/>
      <c r="H289" s="1"/>
      <c r="I289" s="147"/>
    </row>
    <row r="290" spans="1:9" ht="15">
      <c r="A290" s="248"/>
      <c r="B290" s="1"/>
      <c r="C290" s="1"/>
      <c r="D290" s="147"/>
      <c r="E290" s="277" t="s">
        <v>140</v>
      </c>
      <c r="F290" s="1"/>
      <c r="G290" s="1"/>
      <c r="H290" s="1"/>
      <c r="I290" s="147"/>
    </row>
    <row r="291" spans="1:9" ht="15">
      <c r="A291" s="245"/>
      <c r="B291" s="246"/>
      <c r="C291" s="246"/>
      <c r="D291" s="247"/>
      <c r="E291" s="171" t="s">
        <v>136</v>
      </c>
      <c r="F291" s="1"/>
      <c r="G291" s="1"/>
      <c r="H291" s="1"/>
      <c r="I291" s="147"/>
    </row>
    <row r="292" spans="1:9" ht="14.25">
      <c r="A292" s="190"/>
      <c r="B292" s="1"/>
      <c r="C292" s="1"/>
      <c r="D292" s="147"/>
      <c r="E292" s="171" t="s">
        <v>763</v>
      </c>
      <c r="F292" s="1"/>
      <c r="G292" s="1"/>
      <c r="H292" s="1"/>
      <c r="I292" s="147"/>
    </row>
    <row r="293" spans="1:9" ht="14.25">
      <c r="A293" s="190"/>
      <c r="B293" s="1"/>
      <c r="C293" s="1"/>
      <c r="D293" s="147"/>
      <c r="E293" s="171" t="s">
        <v>138</v>
      </c>
      <c r="F293" s="1"/>
      <c r="G293" s="1"/>
      <c r="H293" s="1"/>
      <c r="I293" s="147"/>
    </row>
    <row r="294" spans="1:9" ht="14.25">
      <c r="A294" s="190"/>
      <c r="B294" s="1"/>
      <c r="C294" s="1"/>
      <c r="D294" s="147"/>
      <c r="E294" s="171" t="s">
        <v>139</v>
      </c>
      <c r="F294" s="1"/>
      <c r="G294" s="1"/>
      <c r="H294" s="1"/>
      <c r="I294" s="147"/>
    </row>
    <row r="295" spans="1:9" ht="15">
      <c r="A295" s="248"/>
      <c r="B295" s="1"/>
      <c r="C295" s="1"/>
      <c r="D295" s="147"/>
      <c r="E295" s="171" t="s">
        <v>83</v>
      </c>
      <c r="F295" s="1"/>
      <c r="G295" s="1"/>
      <c r="H295" s="1"/>
      <c r="I295" s="147"/>
    </row>
    <row r="296" spans="1:9" ht="14.25">
      <c r="A296" s="190"/>
      <c r="D296" s="147"/>
      <c r="E296" s="163" t="s">
        <v>141</v>
      </c>
      <c r="I296" s="147"/>
    </row>
    <row r="297" spans="1:9" ht="14.25">
      <c r="A297" s="190"/>
      <c r="D297" s="147"/>
      <c r="E297" s="163" t="s">
        <v>764</v>
      </c>
      <c r="I297" s="147"/>
    </row>
    <row r="298" spans="1:9" ht="14.25">
      <c r="A298" s="190"/>
      <c r="D298" s="147"/>
      <c r="E298" s="163" t="s">
        <v>765</v>
      </c>
      <c r="I298" s="147"/>
    </row>
    <row r="299" spans="1:9" ht="14.25">
      <c r="A299" s="1"/>
      <c r="D299" s="1"/>
      <c r="E299" s="163"/>
      <c r="I299" s="1"/>
    </row>
    <row r="300" spans="1:9" ht="14.25">
      <c r="A300" s="1"/>
      <c r="B300" s="1"/>
      <c r="C300" s="1"/>
      <c r="D300" s="1"/>
      <c r="E300" s="163"/>
      <c r="I300" s="1">
        <v>16</v>
      </c>
    </row>
    <row r="301" spans="1:9" ht="15">
      <c r="A301" s="248" t="s">
        <v>508</v>
      </c>
      <c r="B301" s="171"/>
      <c r="C301" s="171"/>
      <c r="D301" s="172"/>
      <c r="E301" s="667" t="s">
        <v>766</v>
      </c>
      <c r="I301" s="147"/>
    </row>
    <row r="302" spans="1:9" ht="15">
      <c r="A302" s="200" t="s">
        <v>509</v>
      </c>
      <c r="B302" s="219"/>
      <c r="C302" s="219"/>
      <c r="D302" s="220"/>
      <c r="E302" s="163" t="s">
        <v>767</v>
      </c>
      <c r="I302" s="147"/>
    </row>
    <row r="303" spans="1:9" ht="14.25">
      <c r="A303" s="190"/>
      <c r="D303" s="147"/>
      <c r="E303" s="163" t="s">
        <v>768</v>
      </c>
      <c r="I303" s="147"/>
    </row>
    <row r="304" spans="1:9" ht="14.25">
      <c r="A304" s="190"/>
      <c r="D304" s="147"/>
      <c r="E304" s="163" t="s">
        <v>770</v>
      </c>
      <c r="I304" s="147"/>
    </row>
    <row r="305" spans="1:9" ht="14.25">
      <c r="A305" s="190"/>
      <c r="D305" s="147"/>
      <c r="E305" s="163" t="s">
        <v>771</v>
      </c>
      <c r="I305" s="147"/>
    </row>
    <row r="306" spans="1:9" ht="14.25">
      <c r="A306" s="190"/>
      <c r="D306" s="147"/>
      <c r="E306" s="163" t="s">
        <v>772</v>
      </c>
      <c r="I306" s="147"/>
    </row>
    <row r="307" spans="1:9" ht="14.25">
      <c r="A307" s="190"/>
      <c r="D307" s="147"/>
      <c r="E307" s="171" t="s">
        <v>773</v>
      </c>
      <c r="F307" s="1"/>
      <c r="G307" s="1"/>
      <c r="H307" s="1"/>
      <c r="I307" s="147"/>
    </row>
    <row r="308" spans="1:9" ht="14.25">
      <c r="A308" s="190"/>
      <c r="D308" s="147"/>
      <c r="E308" s="171" t="s">
        <v>774</v>
      </c>
      <c r="F308" s="1"/>
      <c r="G308" s="1"/>
      <c r="H308" s="1"/>
      <c r="I308" s="147"/>
    </row>
    <row r="309" spans="1:9" ht="14.25">
      <c r="A309" s="190"/>
      <c r="D309" s="147"/>
      <c r="E309" s="171" t="s">
        <v>775</v>
      </c>
      <c r="F309" s="1"/>
      <c r="G309" s="1"/>
      <c r="H309" s="1"/>
      <c r="I309" s="147"/>
    </row>
    <row r="310" spans="1:9" ht="14.25">
      <c r="A310" s="190"/>
      <c r="D310" s="147"/>
      <c r="E310" s="171" t="s">
        <v>776</v>
      </c>
      <c r="F310" s="1"/>
      <c r="G310" s="1"/>
      <c r="H310" s="1"/>
      <c r="I310" s="147"/>
    </row>
    <row r="311" spans="1:9" ht="15">
      <c r="A311" s="190"/>
      <c r="D311" s="147"/>
      <c r="E311" s="668" t="s">
        <v>777</v>
      </c>
      <c r="F311" s="1"/>
      <c r="G311" s="1"/>
      <c r="H311" s="1"/>
      <c r="I311" s="147"/>
    </row>
    <row r="312" spans="1:9" ht="14.25">
      <c r="A312" s="190"/>
      <c r="D312" s="147"/>
      <c r="E312" s="171" t="s">
        <v>778</v>
      </c>
      <c r="F312" s="1"/>
      <c r="G312" s="1"/>
      <c r="H312" s="1"/>
      <c r="I312" s="147"/>
    </row>
    <row r="313" spans="1:9" ht="14.25">
      <c r="A313" s="190"/>
      <c r="D313" s="147"/>
      <c r="E313" s="171" t="s">
        <v>779</v>
      </c>
      <c r="F313" s="1"/>
      <c r="G313" s="1"/>
      <c r="H313" s="1"/>
      <c r="I313" s="147"/>
    </row>
    <row r="314" spans="1:9" ht="14.25">
      <c r="A314" s="190"/>
      <c r="D314" s="147"/>
      <c r="E314" s="171" t="s">
        <v>780</v>
      </c>
      <c r="F314" s="1"/>
      <c r="G314" s="1"/>
      <c r="H314" s="1"/>
      <c r="I314" s="147"/>
    </row>
    <row r="315" spans="1:9" ht="14.25">
      <c r="A315" s="190"/>
      <c r="D315" s="147"/>
      <c r="E315" s="171" t="s">
        <v>781</v>
      </c>
      <c r="F315" s="1"/>
      <c r="G315" s="1"/>
      <c r="H315" s="1"/>
      <c r="I315" s="147"/>
    </row>
    <row r="316" spans="1:9" ht="14.25">
      <c r="A316" s="190"/>
      <c r="D316" s="147"/>
      <c r="E316" s="171" t="s">
        <v>782</v>
      </c>
      <c r="F316" s="1"/>
      <c r="G316" s="1"/>
      <c r="H316" s="1"/>
      <c r="I316" s="147"/>
    </row>
    <row r="317" spans="1:9" ht="14.25">
      <c r="A317" s="190"/>
      <c r="D317" s="147"/>
      <c r="E317" s="171" t="s">
        <v>775</v>
      </c>
      <c r="F317" s="1"/>
      <c r="G317" s="1"/>
      <c r="H317" s="1"/>
      <c r="I317" s="147"/>
    </row>
    <row r="318" spans="1:9" ht="14.25">
      <c r="A318" s="190"/>
      <c r="D318" s="147"/>
      <c r="E318" s="171" t="s">
        <v>776</v>
      </c>
      <c r="F318" s="1"/>
      <c r="G318" s="1"/>
      <c r="H318" s="1"/>
      <c r="I318" s="147"/>
    </row>
    <row r="319" spans="1:9" ht="15">
      <c r="A319" s="190"/>
      <c r="D319" s="147"/>
      <c r="E319" s="667" t="s">
        <v>783</v>
      </c>
      <c r="I319" s="147"/>
    </row>
    <row r="320" spans="1:9" ht="14.25">
      <c r="A320" s="190"/>
      <c r="D320" s="147"/>
      <c r="E320" s="163" t="s">
        <v>784</v>
      </c>
      <c r="I320" s="147"/>
    </row>
    <row r="321" spans="1:9" ht="14.25">
      <c r="A321" s="190"/>
      <c r="D321" s="147"/>
      <c r="E321" s="163" t="s">
        <v>785</v>
      </c>
      <c r="I321" s="147"/>
    </row>
    <row r="322" spans="1:9" ht="14.25">
      <c r="A322" s="190"/>
      <c r="D322" s="147"/>
      <c r="E322" s="163" t="s">
        <v>786</v>
      </c>
      <c r="I322" s="147"/>
    </row>
    <row r="323" spans="1:9" ht="15">
      <c r="A323" s="190"/>
      <c r="D323" s="147"/>
      <c r="E323" s="667" t="s">
        <v>787</v>
      </c>
      <c r="I323" s="147"/>
    </row>
    <row r="324" spans="1:9" ht="14.25">
      <c r="A324" s="190"/>
      <c r="D324" s="147"/>
      <c r="E324" s="163" t="s">
        <v>788</v>
      </c>
      <c r="I324" s="147"/>
    </row>
    <row r="325" spans="1:9" ht="14.25">
      <c r="A325" s="190"/>
      <c r="D325" s="147"/>
      <c r="E325" s="163" t="s">
        <v>789</v>
      </c>
      <c r="I325" s="147"/>
    </row>
    <row r="326" spans="1:9" ht="14.25">
      <c r="A326" s="190"/>
      <c r="D326" s="147"/>
      <c r="E326" s="163" t="s">
        <v>786</v>
      </c>
      <c r="I326" s="147"/>
    </row>
    <row r="327" spans="1:9" ht="15">
      <c r="A327" s="197" t="s">
        <v>142</v>
      </c>
      <c r="B327" s="57"/>
      <c r="C327" s="57"/>
      <c r="D327" s="187"/>
      <c r="E327" s="198" t="s">
        <v>145</v>
      </c>
      <c r="F327" s="57"/>
      <c r="G327" s="57"/>
      <c r="H327" s="57"/>
      <c r="I327" s="187"/>
    </row>
    <row r="328" spans="1:9" ht="15">
      <c r="A328" s="200" t="s">
        <v>143</v>
      </c>
      <c r="B328" s="180"/>
      <c r="C328" s="180"/>
      <c r="D328" s="181"/>
      <c r="E328" s="171" t="s">
        <v>702</v>
      </c>
      <c r="F328" s="1"/>
      <c r="G328" s="1"/>
      <c r="H328" s="171" t="s">
        <v>704</v>
      </c>
      <c r="I328" s="172"/>
    </row>
    <row r="329" spans="1:9" ht="15">
      <c r="A329" s="200" t="s">
        <v>144</v>
      </c>
      <c r="B329" s="180"/>
      <c r="C329" s="180"/>
      <c r="D329" s="181"/>
      <c r="E329" s="199" t="s">
        <v>703</v>
      </c>
      <c r="F329" s="1"/>
      <c r="G329" s="1"/>
      <c r="H329" s="199" t="s">
        <v>705</v>
      </c>
      <c r="I329" s="172"/>
    </row>
    <row r="330" spans="1:9" ht="14.25">
      <c r="A330" s="190"/>
      <c r="B330" s="1"/>
      <c r="C330" s="1"/>
      <c r="D330" s="147"/>
      <c r="E330" s="171" t="s">
        <v>710</v>
      </c>
      <c r="F330" s="1"/>
      <c r="G330" s="209"/>
      <c r="H330" s="422" t="s">
        <v>706</v>
      </c>
      <c r="I330" s="172"/>
    </row>
    <row r="331" spans="1:9" ht="15">
      <c r="A331" s="190"/>
      <c r="B331" s="1"/>
      <c r="C331" s="1"/>
      <c r="D331" s="147"/>
      <c r="E331" s="193" t="s">
        <v>146</v>
      </c>
      <c r="F331" s="1"/>
      <c r="G331" s="1"/>
      <c r="H331" s="1"/>
      <c r="I331" s="147"/>
    </row>
    <row r="332" spans="1:9" ht="14.25">
      <c r="A332" s="190"/>
      <c r="B332" s="1"/>
      <c r="C332" s="1"/>
      <c r="D332" s="147"/>
      <c r="E332" s="171" t="s">
        <v>702</v>
      </c>
      <c r="F332" s="1"/>
      <c r="G332" s="1"/>
      <c r="H332" s="171" t="s">
        <v>707</v>
      </c>
      <c r="I332" s="172"/>
    </row>
    <row r="333" spans="1:9" ht="14.25">
      <c r="A333" s="190"/>
      <c r="B333" s="1"/>
      <c r="C333" s="1"/>
      <c r="D333" s="147"/>
      <c r="E333" s="199" t="s">
        <v>703</v>
      </c>
      <c r="F333" s="1"/>
      <c r="G333" s="1"/>
      <c r="H333" s="199" t="s">
        <v>708</v>
      </c>
      <c r="I333" s="210"/>
    </row>
    <row r="334" spans="1:9" ht="14.25">
      <c r="A334" s="190"/>
      <c r="B334" s="1"/>
      <c r="C334" s="1"/>
      <c r="D334" s="147"/>
      <c r="E334" s="171" t="s">
        <v>709</v>
      </c>
      <c r="F334" s="1"/>
      <c r="G334" s="1"/>
      <c r="H334" s="422" t="s">
        <v>714</v>
      </c>
      <c r="I334" s="172"/>
    </row>
    <row r="335" spans="1:9" ht="15">
      <c r="A335" s="190"/>
      <c r="B335" s="1"/>
      <c r="C335" s="1"/>
      <c r="D335" s="147"/>
      <c r="E335" s="193" t="s">
        <v>147</v>
      </c>
      <c r="F335" s="1"/>
      <c r="G335" s="1"/>
      <c r="H335" s="1"/>
      <c r="I335" s="147"/>
    </row>
    <row r="336" spans="1:9" ht="14.25">
      <c r="A336" s="190"/>
      <c r="B336" s="1"/>
      <c r="C336" s="1"/>
      <c r="D336" s="147"/>
      <c r="E336" s="171" t="s">
        <v>702</v>
      </c>
      <c r="F336" s="1"/>
      <c r="G336" s="1"/>
      <c r="H336" s="171" t="s">
        <v>711</v>
      </c>
      <c r="I336" s="172"/>
    </row>
    <row r="337" spans="1:9" ht="14.25">
      <c r="A337" s="190"/>
      <c r="B337" s="1"/>
      <c r="C337" s="1"/>
      <c r="D337" s="147"/>
      <c r="E337" s="199" t="s">
        <v>703</v>
      </c>
      <c r="F337" s="1"/>
      <c r="G337" s="1"/>
      <c r="H337" s="199" t="s">
        <v>712</v>
      </c>
      <c r="I337" s="172"/>
    </row>
    <row r="338" spans="1:9" ht="14.25">
      <c r="A338" s="190"/>
      <c r="B338" s="1"/>
      <c r="C338" s="1"/>
      <c r="D338" s="147"/>
      <c r="E338" s="171" t="s">
        <v>709</v>
      </c>
      <c r="F338" s="1"/>
      <c r="G338" s="1"/>
      <c r="H338" s="171" t="s">
        <v>713</v>
      </c>
      <c r="I338" s="172"/>
    </row>
    <row r="339" spans="1:9" ht="15">
      <c r="A339" s="190"/>
      <c r="B339" s="1"/>
      <c r="C339" s="1"/>
      <c r="D339" s="147"/>
      <c r="E339" s="193" t="s">
        <v>496</v>
      </c>
      <c r="F339" s="1"/>
      <c r="G339" s="1"/>
      <c r="H339" s="171"/>
      <c r="I339" s="172"/>
    </row>
    <row r="340" spans="1:9" ht="14.25">
      <c r="A340" s="190"/>
      <c r="B340" s="1"/>
      <c r="C340" s="1"/>
      <c r="D340" s="147"/>
      <c r="E340" s="171" t="s">
        <v>702</v>
      </c>
      <c r="F340" s="1"/>
      <c r="G340" s="1"/>
      <c r="H340" s="171" t="s">
        <v>719</v>
      </c>
      <c r="I340" s="172"/>
    </row>
    <row r="341" spans="1:9" ht="14.25">
      <c r="A341" s="190"/>
      <c r="B341" s="1"/>
      <c r="C341" s="1"/>
      <c r="D341" s="147"/>
      <c r="E341" s="199" t="s">
        <v>703</v>
      </c>
      <c r="F341" s="421"/>
      <c r="G341" s="421"/>
      <c r="H341" s="199" t="s">
        <v>720</v>
      </c>
      <c r="I341" s="172"/>
    </row>
    <row r="342" spans="1:9" ht="14.25">
      <c r="A342" s="190"/>
      <c r="B342" s="1"/>
      <c r="C342" s="1"/>
      <c r="D342" s="147"/>
      <c r="E342" s="171" t="s">
        <v>722</v>
      </c>
      <c r="F342" s="1"/>
      <c r="G342" s="1"/>
      <c r="H342" s="171" t="s">
        <v>721</v>
      </c>
      <c r="I342" s="172"/>
    </row>
    <row r="343" spans="1:9" ht="14.25">
      <c r="A343" s="190"/>
      <c r="B343" s="1"/>
      <c r="C343" s="1"/>
      <c r="D343" s="147"/>
      <c r="E343" s="696"/>
      <c r="F343" s="21"/>
      <c r="G343" s="21"/>
      <c r="H343" s="418"/>
      <c r="I343" s="697"/>
    </row>
    <row r="344" spans="1:9" ht="15">
      <c r="A344" s="200" t="s">
        <v>498</v>
      </c>
      <c r="B344" s="180"/>
      <c r="C344" s="180"/>
      <c r="D344" s="181"/>
      <c r="E344" s="193" t="s">
        <v>497</v>
      </c>
      <c r="F344" s="1"/>
      <c r="G344" s="1"/>
      <c r="H344" s="1"/>
      <c r="I344" s="147"/>
    </row>
    <row r="345" spans="1:9" ht="15">
      <c r="A345" s="200"/>
      <c r="B345" s="180"/>
      <c r="C345" s="180"/>
      <c r="D345" s="181"/>
      <c r="E345" s="171" t="s">
        <v>702</v>
      </c>
      <c r="F345" s="1"/>
      <c r="G345" s="1"/>
      <c r="H345" s="171" t="s">
        <v>715</v>
      </c>
      <c r="I345" s="172"/>
    </row>
    <row r="346" spans="1:9" ht="14.25">
      <c r="A346" s="190"/>
      <c r="B346" s="1"/>
      <c r="C346" s="1"/>
      <c r="D346" s="147"/>
      <c r="E346" s="199" t="s">
        <v>703</v>
      </c>
      <c r="F346" s="1"/>
      <c r="G346" s="1"/>
      <c r="H346" s="199" t="s">
        <v>716</v>
      </c>
      <c r="I346" s="172"/>
    </row>
    <row r="347" spans="1:9" ht="14.25">
      <c r="A347" s="190"/>
      <c r="B347" s="1"/>
      <c r="C347" s="1"/>
      <c r="D347" s="147"/>
      <c r="E347" s="171" t="s">
        <v>718</v>
      </c>
      <c r="F347" s="1"/>
      <c r="G347" s="1"/>
      <c r="H347" s="171" t="s">
        <v>717</v>
      </c>
      <c r="I347" s="172"/>
    </row>
    <row r="348" spans="1:9" ht="14.25">
      <c r="A348" s="57"/>
      <c r="B348" s="57"/>
      <c r="C348" s="57"/>
      <c r="D348" s="57"/>
      <c r="E348" s="191"/>
      <c r="F348" s="57"/>
      <c r="G348" s="57"/>
      <c r="H348" s="191"/>
      <c r="I348" s="191"/>
    </row>
    <row r="349" spans="1:9" ht="14.25">
      <c r="A349" s="1"/>
      <c r="B349" s="1"/>
      <c r="C349" s="1"/>
      <c r="D349" s="1"/>
      <c r="E349" s="171"/>
      <c r="F349" s="1"/>
      <c r="G349" s="1"/>
      <c r="H349" s="171"/>
      <c r="I349" s="171"/>
    </row>
    <row r="350" spans="1:9" ht="14.25">
      <c r="A350" s="1"/>
      <c r="B350" s="1"/>
      <c r="C350" s="1"/>
      <c r="D350" s="1"/>
      <c r="E350" s="171"/>
      <c r="F350" s="1"/>
      <c r="G350" s="1"/>
      <c r="H350" s="171"/>
      <c r="I350" s="30">
        <v>17</v>
      </c>
    </row>
    <row r="351" spans="1:9" ht="15">
      <c r="A351" s="248" t="s">
        <v>148</v>
      </c>
      <c r="B351" s="1"/>
      <c r="C351" s="1"/>
      <c r="D351" s="147"/>
      <c r="E351" s="193" t="s">
        <v>150</v>
      </c>
      <c r="F351" s="1"/>
      <c r="G351" s="1"/>
      <c r="H351" s="1"/>
      <c r="I351" s="147"/>
    </row>
    <row r="352" spans="1:9" ht="15">
      <c r="A352" s="200" t="s">
        <v>149</v>
      </c>
      <c r="B352" s="180"/>
      <c r="C352" s="180"/>
      <c r="D352" s="181"/>
      <c r="E352" s="171" t="s">
        <v>151</v>
      </c>
      <c r="F352" s="1"/>
      <c r="G352" s="1"/>
      <c r="H352" s="1"/>
      <c r="I352" s="147"/>
    </row>
    <row r="353" spans="1:9" ht="14.25">
      <c r="A353" s="190"/>
      <c r="B353" s="1"/>
      <c r="C353" s="1"/>
      <c r="D353" s="147"/>
      <c r="E353" s="171" t="s">
        <v>152</v>
      </c>
      <c r="F353" s="1"/>
      <c r="G353" s="1"/>
      <c r="H353" s="1"/>
      <c r="I353" s="147"/>
    </row>
    <row r="354" spans="1:9" ht="14.25">
      <c r="A354" s="190"/>
      <c r="B354" s="1"/>
      <c r="C354" s="1"/>
      <c r="D354" s="147"/>
      <c r="E354" s="171" t="s">
        <v>153</v>
      </c>
      <c r="F354" s="1"/>
      <c r="G354" s="1"/>
      <c r="H354" s="1"/>
      <c r="I354" s="147"/>
    </row>
    <row r="355" spans="1:9" ht="14.25">
      <c r="A355" s="190"/>
      <c r="B355" s="1"/>
      <c r="C355" s="1"/>
      <c r="D355" s="147"/>
      <c r="E355" s="171" t="s">
        <v>154</v>
      </c>
      <c r="F355" s="1"/>
      <c r="G355" s="1"/>
      <c r="H355" s="1"/>
      <c r="I355" s="147"/>
    </row>
    <row r="356" spans="1:9" ht="14.25">
      <c r="A356" s="190"/>
      <c r="B356" s="1"/>
      <c r="C356" s="1"/>
      <c r="D356" s="147"/>
      <c r="E356" s="171" t="s">
        <v>155</v>
      </c>
      <c r="F356" s="1"/>
      <c r="G356" s="1"/>
      <c r="H356" s="1"/>
      <c r="I356" s="147"/>
    </row>
    <row r="357" spans="1:9" ht="14.25">
      <c r="A357" s="190"/>
      <c r="B357" s="1"/>
      <c r="C357" s="1"/>
      <c r="D357" s="147"/>
      <c r="E357" s="171" t="s">
        <v>156</v>
      </c>
      <c r="F357" s="1"/>
      <c r="G357" s="1"/>
      <c r="H357" s="1"/>
      <c r="I357" s="147"/>
    </row>
    <row r="358" spans="1:9" ht="15">
      <c r="A358" s="190"/>
      <c r="B358" s="1"/>
      <c r="C358" s="1"/>
      <c r="D358" s="147"/>
      <c r="E358" s="193" t="s">
        <v>157</v>
      </c>
      <c r="F358" s="1"/>
      <c r="G358" s="1"/>
      <c r="H358" s="1"/>
      <c r="I358" s="147"/>
    </row>
    <row r="359" spans="1:9" ht="14.25">
      <c r="A359" s="190"/>
      <c r="B359" s="1"/>
      <c r="C359" s="1"/>
      <c r="D359" s="147"/>
      <c r="E359" s="171" t="s">
        <v>158</v>
      </c>
      <c r="F359" s="1"/>
      <c r="G359" s="1"/>
      <c r="H359" s="1"/>
      <c r="I359" s="147"/>
    </row>
    <row r="360" spans="1:9" ht="15">
      <c r="A360" s="190"/>
      <c r="B360" s="1"/>
      <c r="C360" s="1"/>
      <c r="D360" s="147"/>
      <c r="E360" s="668" t="s">
        <v>790</v>
      </c>
      <c r="F360" s="1"/>
      <c r="G360" s="1"/>
      <c r="H360" s="1"/>
      <c r="I360" s="147"/>
    </row>
    <row r="361" spans="1:9" ht="14.25">
      <c r="A361" s="190"/>
      <c r="B361" s="1"/>
      <c r="C361" s="1"/>
      <c r="D361" s="147"/>
      <c r="E361" s="171" t="s">
        <v>791</v>
      </c>
      <c r="F361" s="1"/>
      <c r="G361" s="1"/>
      <c r="H361" s="1"/>
      <c r="I361" s="147"/>
    </row>
    <row r="362" spans="1:9" ht="14.25">
      <c r="A362" s="190"/>
      <c r="B362" s="1"/>
      <c r="C362" s="1"/>
      <c r="D362" s="147"/>
      <c r="E362" s="171" t="s">
        <v>792</v>
      </c>
      <c r="F362" s="1"/>
      <c r="G362" s="1"/>
      <c r="H362" s="1"/>
      <c r="I362" s="147"/>
    </row>
    <row r="363" spans="1:9" ht="15">
      <c r="A363" s="214" t="s">
        <v>159</v>
      </c>
      <c r="B363" s="215"/>
      <c r="C363" s="215"/>
      <c r="D363" s="217"/>
      <c r="E363" s="198" t="s">
        <v>160</v>
      </c>
      <c r="F363" s="57"/>
      <c r="G363" s="57"/>
      <c r="H363" s="57"/>
      <c r="I363" s="187"/>
    </row>
    <row r="364" spans="1:9" ht="15">
      <c r="A364" s="190"/>
      <c r="B364" s="1"/>
      <c r="C364" s="1"/>
      <c r="D364" s="147"/>
      <c r="E364" s="193" t="s">
        <v>161</v>
      </c>
      <c r="F364" s="1"/>
      <c r="G364" s="1"/>
      <c r="H364" s="1"/>
      <c r="I364" s="147"/>
    </row>
    <row r="365" spans="1:9" ht="15">
      <c r="A365" s="190"/>
      <c r="B365" s="1"/>
      <c r="C365" s="1"/>
      <c r="D365" s="147"/>
      <c r="E365" s="193" t="s">
        <v>162</v>
      </c>
      <c r="F365" s="1"/>
      <c r="G365" s="1"/>
      <c r="H365" s="1"/>
      <c r="I365" s="147"/>
    </row>
    <row r="366" spans="1:9" ht="14.25">
      <c r="A366" s="190"/>
      <c r="B366" s="1"/>
      <c r="C366" s="1"/>
      <c r="D366" s="147"/>
      <c r="E366" s="171" t="s">
        <v>163</v>
      </c>
      <c r="F366" s="1"/>
      <c r="G366" s="1"/>
      <c r="H366" s="1"/>
      <c r="I366" s="147"/>
    </row>
    <row r="367" spans="1:9" ht="14.25">
      <c r="A367" s="190"/>
      <c r="B367" s="1"/>
      <c r="C367" s="1"/>
      <c r="D367" s="147"/>
      <c r="E367" s="171" t="s">
        <v>164</v>
      </c>
      <c r="F367" s="1"/>
      <c r="G367" s="1"/>
      <c r="H367" s="1"/>
      <c r="I367" s="147"/>
    </row>
    <row r="368" spans="1:9" ht="14.25">
      <c r="A368" s="190"/>
      <c r="B368" s="1"/>
      <c r="C368" s="1"/>
      <c r="D368" s="147"/>
      <c r="E368" s="171" t="s">
        <v>165</v>
      </c>
      <c r="F368" s="1"/>
      <c r="G368" s="1"/>
      <c r="H368" s="1"/>
      <c r="I368" s="147"/>
    </row>
    <row r="369" spans="1:9" ht="14.25">
      <c r="A369" s="190"/>
      <c r="B369" s="1"/>
      <c r="C369" s="1"/>
      <c r="D369" s="147"/>
      <c r="E369" s="171" t="s">
        <v>184</v>
      </c>
      <c r="F369" s="1"/>
      <c r="G369" s="1"/>
      <c r="H369" s="1"/>
      <c r="I369" s="147"/>
    </row>
    <row r="370" spans="1:9" ht="14.25">
      <c r="A370" s="190"/>
      <c r="B370" s="1"/>
      <c r="C370" s="1"/>
      <c r="D370" s="147"/>
      <c r="E370" s="171" t="s">
        <v>185</v>
      </c>
      <c r="F370" s="1"/>
      <c r="G370" s="1"/>
      <c r="H370" s="1"/>
      <c r="I370" s="147"/>
    </row>
    <row r="371" spans="1:9" ht="14.25">
      <c r="A371" s="190"/>
      <c r="B371" s="1"/>
      <c r="C371" s="1"/>
      <c r="D371" s="147"/>
      <c r="E371" s="171" t="s">
        <v>186</v>
      </c>
      <c r="F371" s="1"/>
      <c r="G371" s="1"/>
      <c r="H371" s="1"/>
      <c r="I371" s="147"/>
    </row>
    <row r="372" spans="1:9" ht="15">
      <c r="A372" s="245"/>
      <c r="B372" s="246"/>
      <c r="C372" s="246"/>
      <c r="D372" s="247"/>
      <c r="E372" s="472" t="s">
        <v>187</v>
      </c>
      <c r="F372" s="1"/>
      <c r="G372" s="1"/>
      <c r="H372" s="1"/>
      <c r="I372" s="147"/>
    </row>
    <row r="373" spans="1:9" ht="12.75">
      <c r="A373" s="190"/>
      <c r="B373" s="1"/>
      <c r="C373" s="1"/>
      <c r="D373" s="147"/>
      <c r="E373" s="24" t="s">
        <v>257</v>
      </c>
      <c r="F373" s="1"/>
      <c r="G373" s="1"/>
      <c r="H373" s="1"/>
      <c r="I373" s="147"/>
    </row>
    <row r="374" spans="1:10" ht="12.75">
      <c r="A374" s="190"/>
      <c r="B374" s="1"/>
      <c r="C374" s="1"/>
      <c r="D374" s="147"/>
      <c r="E374" s="433" t="s">
        <v>522</v>
      </c>
      <c r="F374" s="30"/>
      <c r="G374" s="30"/>
      <c r="H374" s="30"/>
      <c r="I374" s="218"/>
      <c r="J374" s="177"/>
    </row>
    <row r="375" spans="1:10" ht="12.75">
      <c r="A375" s="190"/>
      <c r="B375" s="1"/>
      <c r="C375" s="1"/>
      <c r="D375" s="147"/>
      <c r="E375" s="30" t="s">
        <v>523</v>
      </c>
      <c r="F375" s="30"/>
      <c r="G375" s="30"/>
      <c r="H375" s="30"/>
      <c r="I375" s="218"/>
      <c r="J375" s="177"/>
    </row>
    <row r="376" spans="1:9" ht="15">
      <c r="A376" s="245"/>
      <c r="B376" s="246"/>
      <c r="C376" s="246"/>
      <c r="D376" s="247"/>
      <c r="E376" s="193" t="s">
        <v>188</v>
      </c>
      <c r="F376" s="1"/>
      <c r="G376" s="1"/>
      <c r="H376" s="1"/>
      <c r="I376" s="147"/>
    </row>
    <row r="377" spans="1:9" ht="14.25">
      <c r="A377" s="190"/>
      <c r="B377" s="1"/>
      <c r="C377" s="1"/>
      <c r="D377" s="147"/>
      <c r="E377" s="171" t="s">
        <v>189</v>
      </c>
      <c r="F377" s="1"/>
      <c r="G377" s="1"/>
      <c r="H377" s="1"/>
      <c r="I377" s="147"/>
    </row>
    <row r="378" spans="1:9" ht="14.25">
      <c r="A378" s="190"/>
      <c r="B378" s="1"/>
      <c r="C378" s="1"/>
      <c r="D378" s="147"/>
      <c r="E378" s="171" t="s">
        <v>190</v>
      </c>
      <c r="F378" s="1"/>
      <c r="G378" s="1"/>
      <c r="H378" s="1"/>
      <c r="I378" s="147"/>
    </row>
    <row r="379" spans="1:9" ht="14.25">
      <c r="A379" s="190"/>
      <c r="B379" s="1"/>
      <c r="C379" s="1"/>
      <c r="D379" s="147"/>
      <c r="E379" s="171" t="s">
        <v>191</v>
      </c>
      <c r="F379" s="1"/>
      <c r="G379" s="1"/>
      <c r="H379" s="1"/>
      <c r="I379" s="147"/>
    </row>
    <row r="380" spans="1:9" ht="15">
      <c r="A380" s="245"/>
      <c r="B380" s="246"/>
      <c r="C380" s="246"/>
      <c r="D380" s="247"/>
      <c r="E380" s="171" t="s">
        <v>185</v>
      </c>
      <c r="F380" s="1"/>
      <c r="G380" s="1"/>
      <c r="H380" s="1"/>
      <c r="I380" s="147"/>
    </row>
    <row r="381" spans="1:9" ht="14.25">
      <c r="A381" s="190"/>
      <c r="B381" s="1"/>
      <c r="C381" s="1"/>
      <c r="D381" s="147"/>
      <c r="E381" s="171" t="s">
        <v>192</v>
      </c>
      <c r="F381" s="1"/>
      <c r="G381" s="1"/>
      <c r="H381" s="1"/>
      <c r="I381" s="147"/>
    </row>
    <row r="382" spans="1:9" ht="14.25">
      <c r="A382" s="190"/>
      <c r="B382" s="1"/>
      <c r="C382" s="1"/>
      <c r="D382" s="147"/>
      <c r="E382" s="216" t="s">
        <v>193</v>
      </c>
      <c r="F382" s="1"/>
      <c r="G382" s="1"/>
      <c r="H382" s="1"/>
      <c r="I382" s="147"/>
    </row>
    <row r="383" spans="1:9" ht="12.75">
      <c r="A383" s="190"/>
      <c r="B383" s="1"/>
      <c r="C383" s="1"/>
      <c r="D383" s="147"/>
      <c r="E383" s="24" t="s">
        <v>257</v>
      </c>
      <c r="F383" s="1"/>
      <c r="G383" s="1"/>
      <c r="H383" s="1"/>
      <c r="I383" s="147"/>
    </row>
    <row r="384" spans="1:9" ht="15">
      <c r="A384" s="190"/>
      <c r="B384" s="1"/>
      <c r="C384" s="1"/>
      <c r="D384" s="147"/>
      <c r="E384" s="193" t="s">
        <v>194</v>
      </c>
      <c r="F384" s="1"/>
      <c r="G384" s="1"/>
      <c r="H384" s="1"/>
      <c r="I384" s="147"/>
    </row>
    <row r="385" spans="1:9" ht="14.25">
      <c r="A385" s="190"/>
      <c r="B385" s="1"/>
      <c r="C385" s="1"/>
      <c r="D385" s="147"/>
      <c r="E385" s="171" t="s">
        <v>260</v>
      </c>
      <c r="F385" s="1"/>
      <c r="G385" s="1"/>
      <c r="H385" s="1"/>
      <c r="I385" s="147"/>
    </row>
    <row r="386" spans="1:9" ht="14.25">
      <c r="A386" s="190"/>
      <c r="B386" s="1"/>
      <c r="C386" s="1"/>
      <c r="D386" s="147"/>
      <c r="E386" s="171" t="s">
        <v>261</v>
      </c>
      <c r="F386" s="1"/>
      <c r="G386" s="1"/>
      <c r="H386" s="1"/>
      <c r="I386" s="147"/>
    </row>
    <row r="387" spans="1:9" ht="14.25">
      <c r="A387" s="190"/>
      <c r="B387" s="1"/>
      <c r="C387" s="1"/>
      <c r="D387" s="147"/>
      <c r="E387" s="171" t="s">
        <v>517</v>
      </c>
      <c r="F387" s="1"/>
      <c r="G387" s="1"/>
      <c r="H387" s="1"/>
      <c r="I387" s="147"/>
    </row>
    <row r="388" spans="1:9" ht="14.25">
      <c r="A388" s="190"/>
      <c r="B388" s="1"/>
      <c r="C388" s="1"/>
      <c r="D388" s="147"/>
      <c r="E388" s="171" t="s">
        <v>195</v>
      </c>
      <c r="F388" s="1"/>
      <c r="G388" s="1"/>
      <c r="H388" s="1"/>
      <c r="I388" s="147"/>
    </row>
    <row r="389" spans="1:9" ht="14.25">
      <c r="A389" s="190"/>
      <c r="B389" s="1"/>
      <c r="C389" s="1"/>
      <c r="D389" s="147"/>
      <c r="E389" s="171" t="s">
        <v>270</v>
      </c>
      <c r="F389" s="1"/>
      <c r="G389" s="1"/>
      <c r="H389" s="1"/>
      <c r="I389" s="147"/>
    </row>
    <row r="390" spans="1:9" ht="14.25">
      <c r="A390" s="190"/>
      <c r="B390" s="1"/>
      <c r="C390" s="1"/>
      <c r="D390" s="147"/>
      <c r="E390" s="171" t="s">
        <v>196</v>
      </c>
      <c r="F390" s="1"/>
      <c r="G390" s="1"/>
      <c r="H390" s="1"/>
      <c r="I390" s="147"/>
    </row>
    <row r="391" spans="1:10" ht="12.75">
      <c r="A391" s="190"/>
      <c r="B391" s="1"/>
      <c r="C391" s="1"/>
      <c r="D391" s="147"/>
      <c r="E391" s="30" t="s">
        <v>518</v>
      </c>
      <c r="F391" s="30"/>
      <c r="G391" s="30"/>
      <c r="H391" s="30"/>
      <c r="I391" s="218"/>
      <c r="J391" s="177"/>
    </row>
    <row r="392" spans="1:9" ht="12.75">
      <c r="A392" s="190"/>
      <c r="B392" s="1"/>
      <c r="C392" s="1"/>
      <c r="D392" s="147"/>
      <c r="E392" s="30" t="s">
        <v>197</v>
      </c>
      <c r="F392" s="30"/>
      <c r="G392" s="30"/>
      <c r="H392" s="30"/>
      <c r="I392" s="218"/>
    </row>
    <row r="393" spans="1:9" ht="12.75">
      <c r="A393" s="190"/>
      <c r="B393" s="1"/>
      <c r="C393" s="1"/>
      <c r="D393" s="147"/>
      <c r="E393" s="30" t="s">
        <v>198</v>
      </c>
      <c r="F393" s="30"/>
      <c r="G393" s="30"/>
      <c r="H393" s="30"/>
      <c r="I393" s="218"/>
    </row>
    <row r="394" spans="1:9" ht="12.75">
      <c r="A394" s="190"/>
      <c r="B394" s="1"/>
      <c r="C394" s="1"/>
      <c r="D394" s="147"/>
      <c r="E394" s="30" t="s">
        <v>519</v>
      </c>
      <c r="F394" s="30"/>
      <c r="G394" s="30"/>
      <c r="H394" s="30"/>
      <c r="I394" s="218"/>
    </row>
    <row r="395" spans="1:9" ht="12.75">
      <c r="A395" s="190"/>
      <c r="B395" s="1"/>
      <c r="C395" s="1"/>
      <c r="D395" s="147"/>
      <c r="E395" s="30" t="s">
        <v>520</v>
      </c>
      <c r="F395" s="30"/>
      <c r="G395" s="30"/>
      <c r="H395" s="30"/>
      <c r="I395" s="218"/>
    </row>
    <row r="396" spans="1:9" ht="12.75">
      <c r="A396" s="190"/>
      <c r="B396" s="1"/>
      <c r="C396" s="1"/>
      <c r="D396" s="147"/>
      <c r="E396" s="30" t="s">
        <v>521</v>
      </c>
      <c r="F396" s="30"/>
      <c r="G396" s="30"/>
      <c r="H396" s="30"/>
      <c r="I396" s="218"/>
    </row>
    <row r="397" spans="1:9" ht="12.75">
      <c r="A397" s="190"/>
      <c r="B397" s="1"/>
      <c r="C397" s="1"/>
      <c r="D397" s="1"/>
      <c r="E397" s="433" t="s">
        <v>793</v>
      </c>
      <c r="F397" s="30"/>
      <c r="G397" s="30"/>
      <c r="H397" s="30"/>
      <c r="I397" s="218"/>
    </row>
    <row r="398" spans="1:9" ht="12.75">
      <c r="A398" s="190"/>
      <c r="B398" s="1"/>
      <c r="C398" s="1"/>
      <c r="D398" s="1"/>
      <c r="E398" s="433" t="s">
        <v>794</v>
      </c>
      <c r="F398" s="30"/>
      <c r="G398" s="30"/>
      <c r="H398" s="30"/>
      <c r="I398" s="218"/>
    </row>
    <row r="399" spans="1:9" ht="12.75">
      <c r="A399" s="190"/>
      <c r="B399" s="1"/>
      <c r="C399" s="1"/>
      <c r="D399" s="1"/>
      <c r="E399" s="433" t="s">
        <v>795</v>
      </c>
      <c r="F399" s="1"/>
      <c r="G399" s="1"/>
      <c r="H399" s="1"/>
      <c r="I399" s="147"/>
    </row>
    <row r="400" spans="1:9" ht="12.75">
      <c r="A400" s="194"/>
      <c r="B400" s="50"/>
      <c r="C400" s="50"/>
      <c r="D400" s="50"/>
      <c r="E400" s="434" t="s">
        <v>796</v>
      </c>
      <c r="F400" s="423"/>
      <c r="G400" s="423"/>
      <c r="H400" s="423"/>
      <c r="I400" s="427"/>
    </row>
    <row r="401" ht="12.75">
      <c r="I401">
        <v>18</v>
      </c>
    </row>
    <row r="402" spans="1:9" ht="15">
      <c r="A402" s="189" t="s">
        <v>199</v>
      </c>
      <c r="B402" s="57"/>
      <c r="C402" s="57"/>
      <c r="D402" s="187"/>
      <c r="E402" s="57"/>
      <c r="F402" s="57"/>
      <c r="G402" s="57"/>
      <c r="H402" s="57"/>
      <c r="I402" s="187"/>
    </row>
    <row r="403" spans="1:9" ht="15">
      <c r="A403" s="200" t="s">
        <v>200</v>
      </c>
      <c r="B403" s="180"/>
      <c r="C403" s="180"/>
      <c r="D403" s="181"/>
      <c r="E403" s="171" t="s">
        <v>202</v>
      </c>
      <c r="F403" s="1"/>
      <c r="G403" s="1"/>
      <c r="H403" s="1"/>
      <c r="I403" s="147"/>
    </row>
    <row r="404" spans="1:9" ht="15">
      <c r="A404" s="249" t="s">
        <v>201</v>
      </c>
      <c r="B404" s="182"/>
      <c r="C404" s="182"/>
      <c r="D404" s="183"/>
      <c r="E404" s="50"/>
      <c r="F404" s="50"/>
      <c r="G404" s="50"/>
      <c r="H404" s="50"/>
      <c r="I404" s="186"/>
    </row>
    <row r="406" spans="1:9" ht="15.75">
      <c r="A406" s="252" t="s">
        <v>797</v>
      </c>
      <c r="B406" s="57"/>
      <c r="C406" s="57"/>
      <c r="D406" s="187"/>
      <c r="E406" s="254"/>
      <c r="F406" s="57"/>
      <c r="G406" s="57"/>
      <c r="H406" s="57"/>
      <c r="I406" s="187"/>
    </row>
    <row r="407" spans="1:9" ht="12.75">
      <c r="A407" s="190" t="s">
        <v>499</v>
      </c>
      <c r="B407" s="1"/>
      <c r="C407" s="1"/>
      <c r="D407" s="147"/>
      <c r="E407" s="1" t="s">
        <v>807</v>
      </c>
      <c r="F407" s="1"/>
      <c r="G407" s="1"/>
      <c r="H407" s="1"/>
      <c r="I407" s="147"/>
    </row>
    <row r="408" spans="1:9" ht="12.75">
      <c r="A408" s="190" t="s">
        <v>84</v>
      </c>
      <c r="B408" s="1"/>
      <c r="C408" s="1" t="s">
        <v>801</v>
      </c>
      <c r="D408" s="147"/>
      <c r="E408" s="1" t="s">
        <v>808</v>
      </c>
      <c r="F408" s="1"/>
      <c r="G408" s="1"/>
      <c r="H408" s="1"/>
      <c r="I408" s="147"/>
    </row>
    <row r="409" spans="1:9" ht="12.75">
      <c r="A409" s="190" t="s">
        <v>802</v>
      </c>
      <c r="B409" s="1"/>
      <c r="C409" s="1"/>
      <c r="D409" s="147"/>
      <c r="E409" s="1" t="s">
        <v>500</v>
      </c>
      <c r="F409" s="1"/>
      <c r="G409" s="1"/>
      <c r="H409" s="1"/>
      <c r="I409" s="147"/>
    </row>
    <row r="410" spans="1:9" ht="14.25">
      <c r="A410" s="190" t="s">
        <v>514</v>
      </c>
      <c r="B410" s="1"/>
      <c r="C410" s="1" t="s">
        <v>803</v>
      </c>
      <c r="D410" s="147"/>
      <c r="E410" s="707" t="s">
        <v>501</v>
      </c>
      <c r="F410" s="708"/>
      <c r="G410" s="708"/>
      <c r="H410" s="1" t="s">
        <v>809</v>
      </c>
      <c r="I410" s="147"/>
    </row>
    <row r="411" spans="1:9" ht="12.75">
      <c r="A411" s="190" t="s">
        <v>89</v>
      </c>
      <c r="B411" s="1"/>
      <c r="C411" s="1" t="s">
        <v>804</v>
      </c>
      <c r="D411" s="147"/>
      <c r="E411" s="22" t="s">
        <v>95</v>
      </c>
      <c r="F411" s="1"/>
      <c r="G411" s="1"/>
      <c r="H411" s="1" t="s">
        <v>502</v>
      </c>
      <c r="I411" s="147"/>
    </row>
    <row r="412" spans="1:9" ht="12.75">
      <c r="A412" s="190" t="s">
        <v>86</v>
      </c>
      <c r="B412" s="1"/>
      <c r="C412" s="1"/>
      <c r="D412" s="147"/>
      <c r="E412" s="1"/>
      <c r="F412" s="1"/>
      <c r="G412" s="1"/>
      <c r="H412" s="1"/>
      <c r="I412" s="147"/>
    </row>
    <row r="413" spans="1:9" ht="12.75">
      <c r="A413" s="190" t="s">
        <v>254</v>
      </c>
      <c r="B413" s="1"/>
      <c r="C413" s="22" t="s">
        <v>805</v>
      </c>
      <c r="D413" s="147"/>
      <c r="E413" s="1"/>
      <c r="F413" s="1"/>
      <c r="G413" s="1"/>
      <c r="H413" s="1"/>
      <c r="I413" s="147"/>
    </row>
    <row r="414" spans="1:9" ht="12.75">
      <c r="A414" s="190"/>
      <c r="B414" s="1"/>
      <c r="C414" s="1"/>
      <c r="D414" s="147"/>
      <c r="E414" s="1"/>
      <c r="F414" s="1"/>
      <c r="G414" s="1"/>
      <c r="H414" s="1"/>
      <c r="I414" s="147"/>
    </row>
    <row r="415" spans="1:9" ht="12.75">
      <c r="A415" s="190"/>
      <c r="B415" s="1"/>
      <c r="C415" s="1"/>
      <c r="D415" s="147"/>
      <c r="E415" s="1"/>
      <c r="F415" s="1"/>
      <c r="G415" s="1"/>
      <c r="H415" s="1"/>
      <c r="I415" s="147"/>
    </row>
    <row r="416" spans="1:9" ht="15.75">
      <c r="A416" s="253" t="s">
        <v>298</v>
      </c>
      <c r="B416" s="1"/>
      <c r="C416" s="1"/>
      <c r="D416" s="147"/>
      <c r="E416" s="149" t="s">
        <v>296</v>
      </c>
      <c r="F416" s="1"/>
      <c r="G416" s="1"/>
      <c r="H416" s="1"/>
      <c r="I416" s="147"/>
    </row>
    <row r="417" spans="1:9" ht="12.75">
      <c r="A417" s="184" t="s">
        <v>101</v>
      </c>
      <c r="B417" s="1"/>
      <c r="C417" s="1"/>
      <c r="D417" s="147"/>
      <c r="E417" s="1" t="s">
        <v>810</v>
      </c>
      <c r="F417" s="1"/>
      <c r="G417" s="1"/>
      <c r="H417" s="1"/>
      <c r="I417" s="147"/>
    </row>
    <row r="418" spans="1:9" ht="12.75">
      <c r="A418" s="185"/>
      <c r="B418" s="72"/>
      <c r="C418" s="1" t="s">
        <v>806</v>
      </c>
      <c r="D418" s="147"/>
      <c r="E418" s="30" t="s">
        <v>811</v>
      </c>
      <c r="F418" s="30"/>
      <c r="G418" s="30"/>
      <c r="H418" s="30"/>
      <c r="I418" s="218"/>
    </row>
    <row r="419" spans="1:9" ht="12.75">
      <c r="A419" s="185"/>
      <c r="B419" s="72"/>
      <c r="C419" s="1"/>
      <c r="D419" s="147"/>
      <c r="E419" s="30"/>
      <c r="F419" s="30"/>
      <c r="G419" s="30"/>
      <c r="H419" s="30"/>
      <c r="I419" s="218"/>
    </row>
    <row r="420" spans="1:9" ht="15.75">
      <c r="A420" s="253"/>
      <c r="B420" s="1"/>
      <c r="C420" s="1"/>
      <c r="D420" s="147"/>
      <c r="E420" s="149" t="s">
        <v>297</v>
      </c>
      <c r="F420" s="1"/>
      <c r="G420" s="1"/>
      <c r="H420" s="1"/>
      <c r="I420" s="147"/>
    </row>
    <row r="421" spans="1:9" ht="12.75">
      <c r="A421" s="424"/>
      <c r="B421" s="425"/>
      <c r="C421" s="425"/>
      <c r="D421" s="426"/>
      <c r="E421" s="423" t="s">
        <v>812</v>
      </c>
      <c r="F421" s="423"/>
      <c r="G421" s="423"/>
      <c r="H421" s="423" t="s">
        <v>813</v>
      </c>
      <c r="I421" s="427"/>
    </row>
    <row r="456" ht="12.75">
      <c r="I456">
        <v>19</v>
      </c>
    </row>
    <row r="457" ht="15">
      <c r="A457" s="173" t="s">
        <v>817</v>
      </c>
    </row>
    <row r="458" ht="14.25">
      <c r="A458" s="163" t="s">
        <v>299</v>
      </c>
    </row>
    <row r="459" ht="14.25">
      <c r="A459" s="163" t="s">
        <v>818</v>
      </c>
    </row>
    <row r="460" ht="15">
      <c r="A460" s="163" t="s">
        <v>300</v>
      </c>
    </row>
    <row r="462" ht="12.75">
      <c r="A462" s="250" t="s">
        <v>301</v>
      </c>
    </row>
    <row r="464" ht="12.75">
      <c r="A464" t="s">
        <v>819</v>
      </c>
    </row>
    <row r="465" ht="12.75">
      <c r="A465" s="255" t="s">
        <v>820</v>
      </c>
    </row>
    <row r="467" spans="1:9" ht="12.75">
      <c r="A467" s="177" t="s">
        <v>821</v>
      </c>
      <c r="B467" s="177"/>
      <c r="C467" s="177"/>
      <c r="D467" s="177"/>
      <c r="E467" s="177"/>
      <c r="F467" s="177"/>
      <c r="G467" s="177"/>
      <c r="H467" s="177"/>
      <c r="I467" s="177"/>
    </row>
    <row r="468" ht="12.75">
      <c r="A468" s="177"/>
    </row>
    <row r="469" ht="14.25">
      <c r="A469" s="163" t="s">
        <v>302</v>
      </c>
    </row>
    <row r="471" ht="12.75">
      <c r="A471" t="s">
        <v>303</v>
      </c>
    </row>
    <row r="473" ht="12.75">
      <c r="A473" s="255" t="s">
        <v>304</v>
      </c>
    </row>
    <row r="475" ht="12.75">
      <c r="A475" t="s">
        <v>305</v>
      </c>
    </row>
    <row r="476" ht="12.75">
      <c r="A476" t="s">
        <v>306</v>
      </c>
    </row>
    <row r="477" ht="12.75">
      <c r="A477" t="s">
        <v>307</v>
      </c>
    </row>
    <row r="485" ht="15.75">
      <c r="F485" s="153" t="s">
        <v>308</v>
      </c>
    </row>
    <row r="486" spans="5:7" ht="14.25">
      <c r="E486" s="163" t="s">
        <v>309</v>
      </c>
      <c r="F486" s="163"/>
      <c r="G486" s="163"/>
    </row>
    <row r="488" spans="1:9" ht="12.75">
      <c r="A488" s="251" t="s">
        <v>310</v>
      </c>
      <c r="B488" s="251"/>
      <c r="C488" s="251"/>
      <c r="D488" s="251"/>
      <c r="E488" s="251"/>
      <c r="F488" s="251"/>
      <c r="G488" s="251"/>
      <c r="H488" s="251"/>
      <c r="I488" s="251"/>
    </row>
    <row r="489" spans="1:9" ht="12.75">
      <c r="A489" s="251" t="s">
        <v>311</v>
      </c>
      <c r="B489" s="251"/>
      <c r="C489" s="251"/>
      <c r="D489" s="251"/>
      <c r="E489" s="251"/>
      <c r="F489" s="251"/>
      <c r="G489" s="251"/>
      <c r="H489" s="251"/>
      <c r="I489" s="251"/>
    </row>
    <row r="490" spans="1:9" ht="12.75">
      <c r="A490" s="251"/>
      <c r="B490" s="251"/>
      <c r="C490" s="251"/>
      <c r="D490" s="251"/>
      <c r="E490" s="251"/>
      <c r="F490" s="251"/>
      <c r="G490" s="251"/>
      <c r="H490" s="251"/>
      <c r="I490" s="251"/>
    </row>
    <row r="491" ht="14.25">
      <c r="A491" s="163" t="s">
        <v>798</v>
      </c>
    </row>
    <row r="511" ht="12.75">
      <c r="I511">
        <v>21</v>
      </c>
    </row>
    <row r="512" spans="1:9" ht="12.75">
      <c r="A512" s="698" t="s">
        <v>814</v>
      </c>
      <c r="B512" s="699"/>
      <c r="C512" s="699"/>
      <c r="D512" s="699"/>
      <c r="E512" s="699"/>
      <c r="F512" s="699"/>
      <c r="G512" s="699"/>
      <c r="H512" s="699"/>
      <c r="I512" s="699"/>
    </row>
    <row r="513" spans="1:9" ht="12.75">
      <c r="A513" s="698" t="s">
        <v>503</v>
      </c>
      <c r="B513" s="698"/>
      <c r="C513" s="698"/>
      <c r="D513" s="698"/>
      <c r="E513" s="698"/>
      <c r="F513" s="698"/>
      <c r="G513" s="698"/>
      <c r="H513" s="698"/>
      <c r="I513" s="698"/>
    </row>
    <row r="514" spans="1:9" ht="12.75">
      <c r="A514" s="698" t="s">
        <v>815</v>
      </c>
      <c r="B514" s="698"/>
      <c r="C514" s="698"/>
      <c r="D514" s="698"/>
      <c r="E514" s="698"/>
      <c r="F514" s="698"/>
      <c r="G514" s="698"/>
      <c r="H514" s="698"/>
      <c r="I514" s="698"/>
    </row>
    <row r="515" spans="1:9" ht="12.75">
      <c r="A515" s="698" t="s">
        <v>816</v>
      </c>
      <c r="B515" s="699"/>
      <c r="C515" s="699"/>
      <c r="D515" s="699"/>
      <c r="E515" s="699"/>
      <c r="F515" s="699"/>
      <c r="G515" s="699"/>
      <c r="H515" s="699"/>
      <c r="I515" s="699"/>
    </row>
    <row r="530" spans="1:9" ht="15">
      <c r="A530" s="281" t="s">
        <v>552</v>
      </c>
      <c r="B530" s="282"/>
      <c r="C530" s="282"/>
      <c r="D530" s="282"/>
      <c r="E530" s="282"/>
      <c r="F530" s="282"/>
      <c r="G530" s="282"/>
      <c r="H530" s="282"/>
      <c r="I530" s="282"/>
    </row>
    <row r="531" spans="1:9" ht="15">
      <c r="A531" s="281" t="s">
        <v>548</v>
      </c>
      <c r="B531" s="281"/>
      <c r="C531" s="281"/>
      <c r="D531" s="281"/>
      <c r="E531" s="281"/>
      <c r="F531" s="281"/>
      <c r="G531" s="281"/>
      <c r="H531" s="281"/>
      <c r="I531" s="281"/>
    </row>
    <row r="532" spans="1:9" ht="15">
      <c r="A532" s="281" t="s">
        <v>549</v>
      </c>
      <c r="B532" s="282"/>
      <c r="C532" s="282"/>
      <c r="D532" s="282"/>
      <c r="E532" s="282"/>
      <c r="F532" s="282"/>
      <c r="G532" s="282"/>
      <c r="H532" s="282"/>
      <c r="I532" s="282"/>
    </row>
    <row r="533" spans="1:9" ht="15">
      <c r="A533" s="281" t="s">
        <v>550</v>
      </c>
      <c r="B533" s="282"/>
      <c r="C533" s="282"/>
      <c r="D533" s="282"/>
      <c r="E533" s="282"/>
      <c r="F533" s="282"/>
      <c r="G533" s="282"/>
      <c r="H533" s="282"/>
      <c r="I533" s="282"/>
    </row>
    <row r="534" spans="1:9" ht="15">
      <c r="A534" s="281" t="s">
        <v>551</v>
      </c>
      <c r="B534" s="282"/>
      <c r="C534" s="282"/>
      <c r="D534" s="282"/>
      <c r="E534" s="282"/>
      <c r="F534" s="282"/>
      <c r="G534" s="282"/>
      <c r="H534" s="282"/>
      <c r="I534" s="282"/>
    </row>
    <row r="559" ht="12.75">
      <c r="I559">
        <v>19</v>
      </c>
    </row>
    <row r="617" spans="1:9" ht="15.75">
      <c r="A617" s="709" t="s">
        <v>553</v>
      </c>
      <c r="B617" s="709"/>
      <c r="C617" s="709"/>
      <c r="D617" s="709"/>
      <c r="E617" s="709"/>
      <c r="F617" s="709"/>
      <c r="G617" s="709"/>
      <c r="H617" s="709"/>
      <c r="I617" s="709"/>
    </row>
    <row r="619" spans="1:9" ht="15.75">
      <c r="A619" s="719" t="s">
        <v>43</v>
      </c>
      <c r="B619" s="720"/>
      <c r="C619" s="720"/>
      <c r="D619" s="720"/>
      <c r="E619" s="720"/>
      <c r="F619" s="720"/>
      <c r="G619" s="720"/>
      <c r="H619" s="720"/>
      <c r="I619" s="721"/>
    </row>
    <row r="620" spans="1:9" ht="12.75">
      <c r="A620" s="722" t="s">
        <v>505</v>
      </c>
      <c r="B620" s="723"/>
      <c r="C620" s="723"/>
      <c r="D620" s="723"/>
      <c r="E620" s="723"/>
      <c r="F620" s="723"/>
      <c r="G620" s="723"/>
      <c r="H620" s="723"/>
      <c r="I620" s="724"/>
    </row>
    <row r="621" spans="1:9" ht="12.75">
      <c r="A621" s="722" t="s">
        <v>494</v>
      </c>
      <c r="B621" s="723"/>
      <c r="C621" s="723"/>
      <c r="D621" s="723"/>
      <c r="E621" s="723"/>
      <c r="F621" s="723"/>
      <c r="G621" s="723"/>
      <c r="H621" s="723"/>
      <c r="I621" s="724"/>
    </row>
    <row r="622" spans="1:9" ht="12.75">
      <c r="A622" s="722" t="s">
        <v>44</v>
      </c>
      <c r="B622" s="723"/>
      <c r="C622" s="723"/>
      <c r="D622" s="723"/>
      <c r="E622" s="723"/>
      <c r="F622" s="723"/>
      <c r="G622" s="723"/>
      <c r="H622" s="723"/>
      <c r="I622" s="724"/>
    </row>
    <row r="623" spans="1:9" ht="12.75">
      <c r="A623" s="710" t="s">
        <v>504</v>
      </c>
      <c r="B623" s="711"/>
      <c r="C623" s="711"/>
      <c r="D623" s="711"/>
      <c r="E623" s="711"/>
      <c r="F623" s="711"/>
      <c r="G623" s="711"/>
      <c r="H623" s="711"/>
      <c r="I623" s="712"/>
    </row>
    <row r="624" spans="1:9" ht="12.75">
      <c r="A624" s="464"/>
      <c r="B624" s="409"/>
      <c r="C624" s="409"/>
      <c r="D624" s="409"/>
      <c r="E624" s="409"/>
      <c r="F624" s="409"/>
      <c r="G624" s="409"/>
      <c r="H624" s="409"/>
      <c r="I624" s="409"/>
    </row>
    <row r="625" spans="1:9" ht="15">
      <c r="A625" s="454" t="s">
        <v>20</v>
      </c>
      <c r="B625" s="455"/>
      <c r="C625" s="455"/>
      <c r="D625" s="455"/>
      <c r="E625" s="455"/>
      <c r="F625" s="455"/>
      <c r="G625" s="455"/>
      <c r="H625" s="455"/>
      <c r="I625" s="455"/>
    </row>
    <row r="626" spans="1:9" ht="15">
      <c r="A626" s="456" t="s">
        <v>541</v>
      </c>
      <c r="B626" s="430"/>
      <c r="C626" s="430"/>
      <c r="D626" s="430"/>
      <c r="E626" s="430"/>
      <c r="F626" s="431"/>
      <c r="G626" s="713" t="s">
        <v>544</v>
      </c>
      <c r="H626" s="714"/>
      <c r="I626" s="715"/>
    </row>
    <row r="627" spans="1:9" ht="15">
      <c r="A627" s="457" t="s">
        <v>542</v>
      </c>
      <c r="B627" s="437"/>
      <c r="C627" s="437"/>
      <c r="D627" s="437"/>
      <c r="E627" s="437"/>
      <c r="F627" s="438"/>
      <c r="G627" s="713" t="s">
        <v>545</v>
      </c>
      <c r="H627" s="714"/>
      <c r="I627" s="715"/>
    </row>
    <row r="628" spans="1:9" ht="15.75">
      <c r="A628" s="458" t="s">
        <v>543</v>
      </c>
      <c r="B628" s="459"/>
      <c r="C628" s="459"/>
      <c r="D628" s="459"/>
      <c r="E628" s="459"/>
      <c r="F628" s="460"/>
      <c r="G628" s="716" t="s">
        <v>546</v>
      </c>
      <c r="H628" s="717"/>
      <c r="I628" s="718"/>
    </row>
    <row r="629" spans="1:9" ht="12.75">
      <c r="A629" s="461" t="s">
        <v>547</v>
      </c>
      <c r="B629" s="462"/>
      <c r="C629" s="462"/>
      <c r="D629" s="462"/>
      <c r="E629" s="462"/>
      <c r="F629" s="462"/>
      <c r="G629" s="463"/>
      <c r="H629" s="463"/>
      <c r="I629" s="463"/>
    </row>
    <row r="630" spans="1:9" ht="12.75">
      <c r="A630" s="461" t="s">
        <v>18</v>
      </c>
      <c r="B630" s="462"/>
      <c r="C630" s="462"/>
      <c r="D630" s="462"/>
      <c r="E630" s="462"/>
      <c r="F630" s="462"/>
      <c r="G630" s="463"/>
      <c r="H630" s="463"/>
      <c r="I630" s="463"/>
    </row>
    <row r="631" spans="1:9" ht="12.75">
      <c r="A631" s="461" t="s">
        <v>19</v>
      </c>
      <c r="B631" s="462"/>
      <c r="C631" s="462"/>
      <c r="D631" s="462"/>
      <c r="E631" s="462"/>
      <c r="F631" s="462"/>
      <c r="G631" s="463"/>
      <c r="H631" s="463"/>
      <c r="I631" s="463"/>
    </row>
    <row r="632" spans="1:9" ht="12.75">
      <c r="A632" s="461" t="s">
        <v>21</v>
      </c>
      <c r="B632" s="462"/>
      <c r="C632" s="462"/>
      <c r="D632" s="462"/>
      <c r="E632" s="462"/>
      <c r="F632" s="462"/>
      <c r="G632" s="463"/>
      <c r="H632" s="463"/>
      <c r="I632" s="463"/>
    </row>
    <row r="633" spans="1:9" ht="12.75">
      <c r="A633" s="465"/>
      <c r="B633" s="327"/>
      <c r="C633" s="327"/>
      <c r="D633" s="327"/>
      <c r="E633" s="327"/>
      <c r="F633" s="327"/>
      <c r="G633" s="327"/>
      <c r="H633" s="327"/>
      <c r="I633" s="327"/>
    </row>
    <row r="634" spans="1:9" ht="12.75">
      <c r="A634" s="469" t="s">
        <v>554</v>
      </c>
      <c r="B634" s="279"/>
      <c r="C634" s="279"/>
      <c r="D634" s="279"/>
      <c r="E634" s="279"/>
      <c r="F634" s="279"/>
      <c r="G634" s="279"/>
      <c r="H634" s="279"/>
      <c r="I634" s="280"/>
    </row>
    <row r="635" spans="1:9" ht="12.75">
      <c r="A635" s="254"/>
      <c r="B635" t="s">
        <v>507</v>
      </c>
      <c r="G635" t="s">
        <v>506</v>
      </c>
      <c r="I635" s="187"/>
    </row>
    <row r="636" spans="1:9" ht="14.25">
      <c r="A636" s="277"/>
      <c r="B636" s="171"/>
      <c r="C636" s="171"/>
      <c r="D636" s="171"/>
      <c r="E636" s="171"/>
      <c r="F636" s="171"/>
      <c r="G636" s="171"/>
      <c r="H636" s="171"/>
      <c r="I636" s="172"/>
    </row>
    <row r="637" spans="1:9" ht="15">
      <c r="A637" s="417" t="s">
        <v>49</v>
      </c>
      <c r="B637" s="418"/>
      <c r="C637" s="418"/>
      <c r="D637" s="419">
        <v>354079</v>
      </c>
      <c r="E637" s="417" t="s">
        <v>50</v>
      </c>
      <c r="F637" s="418"/>
      <c r="G637" s="418"/>
      <c r="H637" s="418"/>
      <c r="I637" s="420">
        <v>354079</v>
      </c>
    </row>
    <row r="638" spans="1:9" ht="15">
      <c r="A638" s="248"/>
      <c r="B638" s="171"/>
      <c r="C638" s="171"/>
      <c r="D638" s="412"/>
      <c r="E638" s="248"/>
      <c r="F638" s="171"/>
      <c r="G638" s="171"/>
      <c r="H638" s="171"/>
      <c r="I638" s="414"/>
    </row>
    <row r="639" spans="1:9" ht="15">
      <c r="A639" s="248" t="s">
        <v>64</v>
      </c>
      <c r="B639" s="171"/>
      <c r="C639" s="171"/>
      <c r="D639" s="412">
        <v>307493</v>
      </c>
      <c r="E639" s="248" t="s">
        <v>63</v>
      </c>
      <c r="F639" s="171"/>
      <c r="G639" s="171"/>
      <c r="H639" s="171"/>
      <c r="I639" s="414">
        <v>279437</v>
      </c>
    </row>
    <row r="640" spans="1:9" ht="14.25">
      <c r="A640" s="277" t="s">
        <v>51</v>
      </c>
      <c r="B640" s="171"/>
      <c r="C640" s="171"/>
      <c r="D640" s="171">
        <v>410</v>
      </c>
      <c r="E640" s="277" t="s">
        <v>59</v>
      </c>
      <c r="F640" s="171"/>
      <c r="G640" s="171"/>
      <c r="H640" s="171"/>
      <c r="I640" s="172"/>
    </row>
    <row r="641" spans="1:9" ht="14.25">
      <c r="A641" s="277" t="s">
        <v>52</v>
      </c>
      <c r="B641" s="171"/>
      <c r="C641" s="171"/>
      <c r="D641" s="411">
        <v>67877</v>
      </c>
      <c r="E641" s="277" t="s">
        <v>58</v>
      </c>
      <c r="F641" s="171"/>
      <c r="G641" s="171"/>
      <c r="H641" s="171"/>
      <c r="I641" s="413">
        <v>281472</v>
      </c>
    </row>
    <row r="642" spans="1:9" ht="14.25">
      <c r="A642" s="277" t="s">
        <v>53</v>
      </c>
      <c r="B642" s="171"/>
      <c r="C642" s="171"/>
      <c r="D642" s="411">
        <v>128330</v>
      </c>
      <c r="E642" s="277" t="s">
        <v>60</v>
      </c>
      <c r="F642" s="171"/>
      <c r="G642" s="171"/>
      <c r="H642" s="171"/>
      <c r="I642" s="413">
        <v>-2035</v>
      </c>
    </row>
    <row r="643" spans="1:9" ht="14.25">
      <c r="A643" s="277" t="s">
        <v>54</v>
      </c>
      <c r="B643" s="171"/>
      <c r="C643" s="171"/>
      <c r="D643" s="411">
        <v>1261</v>
      </c>
      <c r="E643" s="277"/>
      <c r="F643" s="171"/>
      <c r="G643" s="171"/>
      <c r="H643" s="171"/>
      <c r="I643" s="172"/>
    </row>
    <row r="644" spans="1:9" ht="14.25">
      <c r="A644" s="277" t="s">
        <v>55</v>
      </c>
      <c r="B644" s="171"/>
      <c r="C644" s="171"/>
      <c r="D644" s="171">
        <v>411</v>
      </c>
      <c r="E644" s="277"/>
      <c r="F644" s="171"/>
      <c r="G644" s="171"/>
      <c r="H644" s="171"/>
      <c r="I644" s="172"/>
    </row>
    <row r="645" spans="1:9" ht="14.25">
      <c r="A645" s="277" t="s">
        <v>56</v>
      </c>
      <c r="B645" s="171"/>
      <c r="C645" s="171"/>
      <c r="D645" s="411">
        <v>47153</v>
      </c>
      <c r="E645" s="277"/>
      <c r="F645" s="171"/>
      <c r="G645" s="171"/>
      <c r="H645" s="171"/>
      <c r="I645" s="172"/>
    </row>
    <row r="646" spans="1:9" ht="14.25">
      <c r="A646" s="277" t="s">
        <v>57</v>
      </c>
      <c r="B646" s="171"/>
      <c r="C646" s="171"/>
      <c r="D646" s="411">
        <v>62051</v>
      </c>
      <c r="E646" s="277"/>
      <c r="F646" s="171"/>
      <c r="G646" s="171"/>
      <c r="H646" s="171"/>
      <c r="I646" s="172"/>
    </row>
    <row r="647" spans="1:9" ht="14.25">
      <c r="A647" s="277"/>
      <c r="B647" s="171"/>
      <c r="C647" s="171"/>
      <c r="D647" s="171"/>
      <c r="E647" s="277"/>
      <c r="F647" s="171"/>
      <c r="G647" s="171"/>
      <c r="H647" s="171"/>
      <c r="I647" s="172"/>
    </row>
    <row r="648" spans="1:9" ht="15">
      <c r="A648" s="248" t="s">
        <v>61</v>
      </c>
      <c r="B648" s="171"/>
      <c r="C648" s="171"/>
      <c r="D648" s="412">
        <v>46586</v>
      </c>
      <c r="E648" s="248" t="s">
        <v>62</v>
      </c>
      <c r="F648" s="171"/>
      <c r="G648" s="171"/>
      <c r="H648" s="171"/>
      <c r="I648" s="414">
        <v>19053</v>
      </c>
    </row>
    <row r="649" spans="1:9" ht="14.25">
      <c r="A649" s="277" t="s">
        <v>47</v>
      </c>
      <c r="B649" s="171"/>
      <c r="C649" s="171"/>
      <c r="D649" s="171"/>
      <c r="E649" s="277" t="s">
        <v>68</v>
      </c>
      <c r="F649" s="171"/>
      <c r="G649" s="171"/>
      <c r="H649" s="171"/>
      <c r="I649" s="413">
        <v>1005</v>
      </c>
    </row>
    <row r="650" spans="1:9" ht="14.25">
      <c r="A650" s="277" t="s">
        <v>65</v>
      </c>
      <c r="B650" s="171"/>
      <c r="C650" s="171"/>
      <c r="D650" s="411">
        <v>38332</v>
      </c>
      <c r="E650" s="277" t="s">
        <v>69</v>
      </c>
      <c r="F650" s="171"/>
      <c r="G650" s="171"/>
      <c r="H650" s="171"/>
      <c r="I650" s="413">
        <v>12497</v>
      </c>
    </row>
    <row r="651" spans="1:9" ht="14.25">
      <c r="A651" s="277" t="s">
        <v>66</v>
      </c>
      <c r="B651" s="171"/>
      <c r="C651" s="171"/>
      <c r="D651" s="411">
        <v>4227</v>
      </c>
      <c r="E651" s="277" t="s">
        <v>70</v>
      </c>
      <c r="F651" s="171"/>
      <c r="G651" s="171"/>
      <c r="H651" s="171"/>
      <c r="I651" s="413">
        <v>3184</v>
      </c>
    </row>
    <row r="652" spans="1:9" ht="14.25">
      <c r="A652" s="277" t="s">
        <v>67</v>
      </c>
      <c r="B652" s="171"/>
      <c r="C652" s="171"/>
      <c r="D652" s="411">
        <v>4027</v>
      </c>
      <c r="E652" s="277" t="s">
        <v>71</v>
      </c>
      <c r="F652" s="171"/>
      <c r="G652" s="171"/>
      <c r="H652" s="171"/>
      <c r="I652" s="413">
        <v>2367</v>
      </c>
    </row>
    <row r="653" spans="1:9" ht="14.25">
      <c r="A653" s="277"/>
      <c r="B653" s="171"/>
      <c r="C653" s="171"/>
      <c r="D653" s="171"/>
      <c r="E653" s="277"/>
      <c r="F653" s="171"/>
      <c r="G653" s="171"/>
      <c r="H653" s="171"/>
      <c r="I653" s="172"/>
    </row>
    <row r="654" spans="1:9" ht="15">
      <c r="A654" s="277"/>
      <c r="B654" s="171"/>
      <c r="C654" s="171"/>
      <c r="D654" s="171"/>
      <c r="E654" s="248" t="s">
        <v>72</v>
      </c>
      <c r="F654" s="171"/>
      <c r="G654" s="171"/>
      <c r="H654" s="171"/>
      <c r="I654" s="414">
        <v>55589</v>
      </c>
    </row>
    <row r="655" spans="1:9" ht="14.25">
      <c r="A655" s="277"/>
      <c r="B655" s="171"/>
      <c r="C655" s="171"/>
      <c r="D655" s="171"/>
      <c r="E655" s="277" t="s">
        <v>73</v>
      </c>
      <c r="F655" s="171"/>
      <c r="G655" s="171"/>
      <c r="H655" s="171"/>
      <c r="I655" s="413">
        <v>55589</v>
      </c>
    </row>
    <row r="656" spans="1:9" ht="14.25">
      <c r="A656" s="277"/>
      <c r="B656" s="171"/>
      <c r="C656" s="171"/>
      <c r="D656" s="172"/>
      <c r="E656" s="171"/>
      <c r="F656" s="171"/>
      <c r="G656" s="171"/>
      <c r="H656" s="171"/>
      <c r="I656" s="413"/>
    </row>
    <row r="657" spans="1:9" ht="15.75">
      <c r="A657" s="188" t="s">
        <v>74</v>
      </c>
      <c r="B657" s="151"/>
      <c r="C657" s="151"/>
      <c r="D657" s="416">
        <v>354079</v>
      </c>
      <c r="E657" s="415" t="s">
        <v>75</v>
      </c>
      <c r="F657" s="151"/>
      <c r="G657" s="151"/>
      <c r="H657" s="151"/>
      <c r="I657" s="416">
        <v>354079</v>
      </c>
    </row>
    <row r="658" spans="1:9" ht="12.75">
      <c r="A658" s="251"/>
      <c r="B658" s="251"/>
      <c r="C658" s="251"/>
      <c r="D658" s="251"/>
      <c r="E658" s="251"/>
      <c r="F658" s="251"/>
      <c r="G658" s="251"/>
      <c r="H658" s="251"/>
      <c r="I658" s="251"/>
    </row>
    <row r="659" spans="1:9" ht="15">
      <c r="A659" s="214" t="s">
        <v>509</v>
      </c>
      <c r="B659" s="470"/>
      <c r="C659" s="470"/>
      <c r="D659" s="471"/>
      <c r="E659" s="198" t="s">
        <v>510</v>
      </c>
      <c r="F659" s="57"/>
      <c r="G659" s="57"/>
      <c r="H659" s="57"/>
      <c r="I659" s="187"/>
    </row>
    <row r="660" spans="1:9" ht="14.25">
      <c r="A660" s="190"/>
      <c r="B660" s="1"/>
      <c r="C660" s="1"/>
      <c r="D660" s="147"/>
      <c r="E660" s="171" t="s">
        <v>48</v>
      </c>
      <c r="F660" s="1"/>
      <c r="G660" s="1"/>
      <c r="H660" s="1"/>
      <c r="I660" s="147"/>
    </row>
    <row r="661" spans="1:9" ht="14.25">
      <c r="A661" s="190"/>
      <c r="B661" s="1"/>
      <c r="C661" s="1"/>
      <c r="D661" s="147"/>
      <c r="E661" s="171" t="s">
        <v>22</v>
      </c>
      <c r="F661" s="1"/>
      <c r="G661" s="1"/>
      <c r="H661" s="1"/>
      <c r="I661" s="147"/>
    </row>
    <row r="662" spans="1:9" ht="14.25">
      <c r="A662" s="190"/>
      <c r="B662" s="1"/>
      <c r="C662" s="1"/>
      <c r="D662" s="147"/>
      <c r="E662" s="171" t="s">
        <v>112</v>
      </c>
      <c r="F662" s="1"/>
      <c r="G662" s="1"/>
      <c r="H662" s="1"/>
      <c r="I662" s="147"/>
    </row>
    <row r="663" spans="1:9" ht="14.25">
      <c r="A663" s="190"/>
      <c r="B663" s="1"/>
      <c r="C663" s="1"/>
      <c r="D663" s="147"/>
      <c r="E663" s="171" t="s">
        <v>113</v>
      </c>
      <c r="F663" s="1"/>
      <c r="G663" s="1"/>
      <c r="H663" s="1"/>
      <c r="I663" s="147"/>
    </row>
    <row r="664" spans="1:9" ht="14.25">
      <c r="A664" s="190"/>
      <c r="B664" s="1"/>
      <c r="C664" s="1"/>
      <c r="D664" s="147"/>
      <c r="E664" s="171" t="s">
        <v>114</v>
      </c>
      <c r="F664" s="1"/>
      <c r="G664" s="1"/>
      <c r="H664" s="1"/>
      <c r="I664" s="147"/>
    </row>
    <row r="665" spans="1:9" ht="14.25">
      <c r="A665" s="190"/>
      <c r="B665" s="1"/>
      <c r="C665" s="1"/>
      <c r="D665" s="147"/>
      <c r="E665" s="171" t="s">
        <v>115</v>
      </c>
      <c r="F665" s="1"/>
      <c r="G665" s="1"/>
      <c r="H665" s="1"/>
      <c r="I665" s="147"/>
    </row>
    <row r="666" spans="1:9" ht="14.25">
      <c r="A666" s="190"/>
      <c r="B666" s="1"/>
      <c r="C666" s="1"/>
      <c r="D666" s="147"/>
      <c r="E666" s="171" t="s">
        <v>116</v>
      </c>
      <c r="F666" s="1"/>
      <c r="G666" s="1"/>
      <c r="H666" s="1"/>
      <c r="I666" s="147"/>
    </row>
    <row r="667" spans="1:9" ht="14.25">
      <c r="A667" s="190"/>
      <c r="B667" s="1"/>
      <c r="C667" s="1"/>
      <c r="D667" s="147"/>
      <c r="E667" s="171" t="s">
        <v>117</v>
      </c>
      <c r="F667" s="1"/>
      <c r="G667" s="1"/>
      <c r="H667" s="1"/>
      <c r="I667" s="147">
        <v>1</v>
      </c>
    </row>
    <row r="668" spans="1:9" ht="15">
      <c r="A668" s="214" t="s">
        <v>509</v>
      </c>
      <c r="B668" s="215"/>
      <c r="C668" s="215"/>
      <c r="D668" s="217"/>
      <c r="E668" s="428" t="s">
        <v>120</v>
      </c>
      <c r="F668" s="57"/>
      <c r="G668" s="57"/>
      <c r="H668" s="57"/>
      <c r="I668" s="187"/>
    </row>
    <row r="669" spans="1:9" ht="15">
      <c r="A669" s="245"/>
      <c r="B669" s="246"/>
      <c r="C669" s="246"/>
      <c r="D669" s="247"/>
      <c r="E669" s="171" t="s">
        <v>121</v>
      </c>
      <c r="F669" s="1"/>
      <c r="G669" s="1"/>
      <c r="H669" s="1"/>
      <c r="I669" s="147"/>
    </row>
    <row r="670" spans="1:9" ht="14.25">
      <c r="A670" s="190"/>
      <c r="B670" s="1"/>
      <c r="C670" s="1"/>
      <c r="D670" s="147"/>
      <c r="E670" s="171" t="s">
        <v>118</v>
      </c>
      <c r="F670" s="1"/>
      <c r="G670" s="1"/>
      <c r="H670" s="1"/>
      <c r="I670" s="147"/>
    </row>
    <row r="671" spans="1:9" ht="14.25">
      <c r="A671" s="190"/>
      <c r="B671" s="1"/>
      <c r="C671" s="1"/>
      <c r="D671" s="147"/>
      <c r="E671" s="171" t="s">
        <v>119</v>
      </c>
      <c r="F671" s="1"/>
      <c r="G671" s="1"/>
      <c r="H671" s="1"/>
      <c r="I671" s="147"/>
    </row>
    <row r="672" spans="1:9" ht="14.25">
      <c r="A672" s="190"/>
      <c r="B672" s="1"/>
      <c r="C672" s="1"/>
      <c r="D672" s="147"/>
      <c r="E672" s="171" t="s">
        <v>256</v>
      </c>
      <c r="F672" s="1"/>
      <c r="G672" s="1"/>
      <c r="H672" s="1"/>
      <c r="I672" s="147"/>
    </row>
    <row r="673" spans="1:9" ht="14.25">
      <c r="A673" s="190"/>
      <c r="B673" s="1"/>
      <c r="C673" s="1"/>
      <c r="D673" s="147"/>
      <c r="E673" s="171" t="s">
        <v>23</v>
      </c>
      <c r="F673" s="1"/>
      <c r="G673" s="1"/>
      <c r="H673" s="1"/>
      <c r="I673" s="147"/>
    </row>
    <row r="674" spans="1:9" ht="14.25">
      <c r="A674" s="190"/>
      <c r="B674" s="1"/>
      <c r="C674" s="1"/>
      <c r="D674" s="147"/>
      <c r="E674" s="171" t="s">
        <v>24</v>
      </c>
      <c r="F674" s="1"/>
      <c r="G674" s="1"/>
      <c r="H674" s="1"/>
      <c r="I674" s="147"/>
    </row>
    <row r="675" spans="1:9" ht="14.25">
      <c r="A675" s="190"/>
      <c r="B675" s="1"/>
      <c r="C675" s="1"/>
      <c r="D675" s="147"/>
      <c r="E675" s="171" t="s">
        <v>25</v>
      </c>
      <c r="F675" s="1"/>
      <c r="G675" s="1"/>
      <c r="H675" s="1"/>
      <c r="I675" s="147"/>
    </row>
    <row r="676" spans="1:9" ht="14.25">
      <c r="A676" s="190"/>
      <c r="B676" s="1"/>
      <c r="C676" s="1"/>
      <c r="D676" s="147"/>
      <c r="E676" s="171" t="s">
        <v>26</v>
      </c>
      <c r="F676" s="1"/>
      <c r="G676" s="1"/>
      <c r="H676" s="1"/>
      <c r="I676" s="147"/>
    </row>
    <row r="677" spans="1:9" ht="14.25">
      <c r="A677" s="190"/>
      <c r="B677" s="1"/>
      <c r="C677" s="1"/>
      <c r="D677" s="147"/>
      <c r="E677" s="171" t="s">
        <v>27</v>
      </c>
      <c r="F677" s="1"/>
      <c r="G677" s="1"/>
      <c r="H677" s="1"/>
      <c r="I677" s="147"/>
    </row>
    <row r="678" spans="1:9" ht="14.25">
      <c r="A678" s="190"/>
      <c r="B678" s="1"/>
      <c r="C678" s="1"/>
      <c r="D678" s="147"/>
      <c r="E678" s="171" t="s">
        <v>30</v>
      </c>
      <c r="F678" s="1"/>
      <c r="G678" s="1"/>
      <c r="H678" s="1"/>
      <c r="I678" s="147"/>
    </row>
    <row r="679" spans="1:9" ht="14.25">
      <c r="A679" s="190"/>
      <c r="B679" s="1"/>
      <c r="C679" s="1"/>
      <c r="D679" s="147"/>
      <c r="E679" s="171" t="s">
        <v>28</v>
      </c>
      <c r="F679" s="1"/>
      <c r="G679" s="1"/>
      <c r="H679" s="1"/>
      <c r="I679" s="147"/>
    </row>
    <row r="680" spans="1:9" ht="14.25">
      <c r="A680" s="190"/>
      <c r="B680" s="1"/>
      <c r="C680" s="1"/>
      <c r="D680" s="147"/>
      <c r="E680" s="171" t="s">
        <v>29</v>
      </c>
      <c r="F680" s="1"/>
      <c r="G680" s="1"/>
      <c r="H680" s="1"/>
      <c r="I680" s="147"/>
    </row>
    <row r="681" spans="1:9" ht="14.25">
      <c r="A681" s="190"/>
      <c r="B681" s="1"/>
      <c r="C681" s="1"/>
      <c r="D681" s="147"/>
      <c r="E681" s="171" t="s">
        <v>31</v>
      </c>
      <c r="F681" s="1"/>
      <c r="G681" s="1"/>
      <c r="H681" s="1"/>
      <c r="I681" s="147"/>
    </row>
    <row r="682" spans="1:9" ht="14.25">
      <c r="A682" s="190"/>
      <c r="B682" s="1"/>
      <c r="C682" s="1"/>
      <c r="D682" s="147"/>
      <c r="E682" s="171" t="s">
        <v>32</v>
      </c>
      <c r="F682" s="1"/>
      <c r="G682" s="1"/>
      <c r="H682" s="1"/>
      <c r="I682" s="147"/>
    </row>
    <row r="683" spans="1:9" ht="14.25">
      <c r="A683" s="190"/>
      <c r="B683" s="1"/>
      <c r="C683" s="1"/>
      <c r="D683" s="147"/>
      <c r="E683" s="171" t="s">
        <v>33</v>
      </c>
      <c r="F683" s="1"/>
      <c r="G683" s="1"/>
      <c r="H683" s="1"/>
      <c r="I683" s="147"/>
    </row>
    <row r="684" spans="1:9" ht="14.25">
      <c r="A684" s="190"/>
      <c r="B684" s="1"/>
      <c r="C684" s="1"/>
      <c r="D684" s="147"/>
      <c r="E684" s="171" t="s">
        <v>34</v>
      </c>
      <c r="F684" s="1"/>
      <c r="G684" s="1"/>
      <c r="H684" s="1"/>
      <c r="I684" s="147"/>
    </row>
    <row r="685" spans="1:9" ht="14.25">
      <c r="A685" s="190"/>
      <c r="B685" s="1"/>
      <c r="C685" s="1"/>
      <c r="D685" s="147"/>
      <c r="E685" s="171" t="s">
        <v>108</v>
      </c>
      <c r="F685" s="1"/>
      <c r="G685" s="1"/>
      <c r="H685" s="1"/>
      <c r="I685" s="147"/>
    </row>
    <row r="686" spans="1:9" ht="14.25">
      <c r="A686" s="190"/>
      <c r="B686" s="1"/>
      <c r="C686" s="1"/>
      <c r="D686" s="147"/>
      <c r="E686" s="171" t="s">
        <v>109</v>
      </c>
      <c r="F686" s="1"/>
      <c r="G686" s="1"/>
      <c r="H686" s="1"/>
      <c r="I686" s="147"/>
    </row>
    <row r="687" spans="1:9" ht="14.25">
      <c r="A687" s="190"/>
      <c r="B687" s="1"/>
      <c r="C687" s="1"/>
      <c r="D687" s="147"/>
      <c r="E687" s="171" t="s">
        <v>110</v>
      </c>
      <c r="F687" s="1"/>
      <c r="G687" s="1"/>
      <c r="H687" s="1"/>
      <c r="I687" s="147"/>
    </row>
    <row r="688" spans="1:9" ht="14.25">
      <c r="A688" s="190"/>
      <c r="B688" s="1"/>
      <c r="C688" s="1"/>
      <c r="D688" s="147"/>
      <c r="E688" s="171" t="s">
        <v>111</v>
      </c>
      <c r="F688" s="1"/>
      <c r="G688" s="1"/>
      <c r="H688" s="1"/>
      <c r="I688" s="147"/>
    </row>
    <row r="689" spans="1:9" ht="14.25">
      <c r="A689" s="190"/>
      <c r="B689" s="1"/>
      <c r="C689" s="1"/>
      <c r="D689" s="147"/>
      <c r="E689" s="171" t="s">
        <v>312</v>
      </c>
      <c r="F689" s="1"/>
      <c r="G689" s="1"/>
      <c r="H689" s="1"/>
      <c r="I689" s="147"/>
    </row>
    <row r="690" spans="1:9" ht="14.25">
      <c r="A690" s="190"/>
      <c r="B690" s="1"/>
      <c r="C690" s="1"/>
      <c r="D690" s="147"/>
      <c r="E690" s="171" t="s">
        <v>313</v>
      </c>
      <c r="F690" s="1"/>
      <c r="G690" s="1"/>
      <c r="H690" s="1"/>
      <c r="I690" s="147"/>
    </row>
    <row r="691" spans="1:9" ht="14.25">
      <c r="A691" s="190"/>
      <c r="B691" s="1"/>
      <c r="C691" s="1"/>
      <c r="D691" s="147"/>
      <c r="E691" s="171" t="s">
        <v>314</v>
      </c>
      <c r="F691" s="1"/>
      <c r="G691" s="1"/>
      <c r="H691" s="1"/>
      <c r="I691" s="147"/>
    </row>
    <row r="692" spans="1:9" ht="14.25">
      <c r="A692" s="190"/>
      <c r="B692" s="1"/>
      <c r="C692" s="1"/>
      <c r="D692" s="147"/>
      <c r="E692" s="171" t="s">
        <v>315</v>
      </c>
      <c r="F692" s="1"/>
      <c r="G692" s="1"/>
      <c r="H692" s="1"/>
      <c r="I692" s="147"/>
    </row>
    <row r="693" spans="1:9" ht="14.25">
      <c r="A693" s="190"/>
      <c r="B693" s="1"/>
      <c r="C693" s="1"/>
      <c r="D693" s="147"/>
      <c r="E693" s="171" t="s">
        <v>316</v>
      </c>
      <c r="F693" s="1"/>
      <c r="G693" s="1"/>
      <c r="H693" s="1"/>
      <c r="I693" s="147"/>
    </row>
    <row r="694" spans="1:9" ht="14.25">
      <c r="A694" s="190"/>
      <c r="B694" s="1"/>
      <c r="C694" s="1"/>
      <c r="D694" s="147"/>
      <c r="E694" s="171" t="s">
        <v>33</v>
      </c>
      <c r="F694" s="1"/>
      <c r="G694" s="1"/>
      <c r="H694" s="1"/>
      <c r="I694" s="147"/>
    </row>
    <row r="695" spans="1:9" ht="14.25">
      <c r="A695" s="190"/>
      <c r="B695" s="1"/>
      <c r="C695" s="1"/>
      <c r="D695" s="147"/>
      <c r="E695" s="171" t="s">
        <v>34</v>
      </c>
      <c r="F695" s="1"/>
      <c r="G695" s="1"/>
      <c r="H695" s="1"/>
      <c r="I695" s="147"/>
    </row>
    <row r="696" spans="1:9" ht="14.25">
      <c r="A696" s="190"/>
      <c r="B696" s="1"/>
      <c r="C696" s="1"/>
      <c r="D696" s="147"/>
      <c r="E696" s="171" t="s">
        <v>108</v>
      </c>
      <c r="F696" s="1"/>
      <c r="G696" s="1"/>
      <c r="H696" s="1"/>
      <c r="I696" s="147"/>
    </row>
    <row r="697" spans="1:9" ht="14.25">
      <c r="A697" s="190"/>
      <c r="B697" s="1"/>
      <c r="C697" s="1"/>
      <c r="D697" s="147"/>
      <c r="E697" s="171" t="s">
        <v>317</v>
      </c>
      <c r="F697" s="1"/>
      <c r="G697" s="1"/>
      <c r="H697" s="1"/>
      <c r="I697" s="147"/>
    </row>
    <row r="698" spans="1:9" ht="14.25">
      <c r="A698" s="190"/>
      <c r="B698" s="1"/>
      <c r="C698" s="1"/>
      <c r="D698" s="147"/>
      <c r="E698" s="171" t="s">
        <v>203</v>
      </c>
      <c r="F698" s="1"/>
      <c r="G698" s="1"/>
      <c r="H698" s="1"/>
      <c r="I698" s="147"/>
    </row>
    <row r="699" spans="1:9" ht="14.25">
      <c r="A699" s="190"/>
      <c r="B699" s="1"/>
      <c r="C699" s="1"/>
      <c r="D699" s="147"/>
      <c r="E699" s="171" t="s">
        <v>204</v>
      </c>
      <c r="F699" s="1"/>
      <c r="G699" s="1"/>
      <c r="H699" s="1"/>
      <c r="I699" s="147"/>
    </row>
    <row r="700" spans="1:9" ht="14.25">
      <c r="A700" s="190"/>
      <c r="B700" s="1"/>
      <c r="C700" s="1"/>
      <c r="D700" s="147"/>
      <c r="E700" s="171" t="s">
        <v>76</v>
      </c>
      <c r="F700" s="1"/>
      <c r="G700" s="1"/>
      <c r="H700" s="1"/>
      <c r="I700" s="147"/>
    </row>
    <row r="701" spans="1:9" ht="14.25">
      <c r="A701" s="190"/>
      <c r="B701" s="1"/>
      <c r="C701" s="1"/>
      <c r="D701" s="147"/>
      <c r="E701" s="171" t="s">
        <v>77</v>
      </c>
      <c r="F701" s="1"/>
      <c r="G701" s="1"/>
      <c r="H701" s="1"/>
      <c r="I701" s="147"/>
    </row>
    <row r="702" spans="1:9" ht="14.25">
      <c r="A702" s="190"/>
      <c r="B702" s="1"/>
      <c r="C702" s="1"/>
      <c r="D702" s="147"/>
      <c r="E702" s="171" t="s">
        <v>78</v>
      </c>
      <c r="F702" s="1"/>
      <c r="G702" s="1"/>
      <c r="H702" s="1"/>
      <c r="I702" s="147"/>
    </row>
    <row r="703" spans="1:9" ht="14.25">
      <c r="A703" s="190"/>
      <c r="B703" s="1"/>
      <c r="C703" s="1"/>
      <c r="D703" s="147"/>
      <c r="E703" s="171" t="s">
        <v>79</v>
      </c>
      <c r="F703" s="1"/>
      <c r="G703" s="1"/>
      <c r="H703" s="1"/>
      <c r="I703" s="147"/>
    </row>
    <row r="704" spans="1:9" ht="14.25">
      <c r="A704" s="190"/>
      <c r="B704" s="1"/>
      <c r="C704" s="1"/>
      <c r="D704" s="147"/>
      <c r="E704" s="171" t="s">
        <v>80</v>
      </c>
      <c r="F704" s="1"/>
      <c r="G704" s="1"/>
      <c r="H704" s="1"/>
      <c r="I704" s="147"/>
    </row>
    <row r="705" spans="1:9" ht="14.25">
      <c r="A705" s="190"/>
      <c r="B705" s="1"/>
      <c r="C705" s="1"/>
      <c r="D705" s="147"/>
      <c r="E705" s="171" t="s">
        <v>81</v>
      </c>
      <c r="F705" s="1"/>
      <c r="G705" s="1"/>
      <c r="H705" s="1"/>
      <c r="I705" s="147"/>
    </row>
    <row r="706" spans="1:9" ht="14.25">
      <c r="A706" s="190"/>
      <c r="B706" s="1"/>
      <c r="C706" s="1"/>
      <c r="D706" s="147"/>
      <c r="E706" s="171" t="s">
        <v>82</v>
      </c>
      <c r="F706" s="1"/>
      <c r="G706" s="1"/>
      <c r="H706" s="1"/>
      <c r="I706" s="147"/>
    </row>
    <row r="707" spans="1:9" ht="15">
      <c r="A707" s="190"/>
      <c r="B707" s="1"/>
      <c r="C707" s="1"/>
      <c r="D707" s="147"/>
      <c r="E707" s="193" t="s">
        <v>122</v>
      </c>
      <c r="F707" s="1"/>
      <c r="G707" s="1"/>
      <c r="H707" s="1"/>
      <c r="I707" s="147"/>
    </row>
    <row r="708" spans="1:9" ht="14.25">
      <c r="A708" s="190"/>
      <c r="B708" s="1"/>
      <c r="C708" s="1"/>
      <c r="D708" s="147"/>
      <c r="E708" s="171" t="s">
        <v>123</v>
      </c>
      <c r="F708" s="1"/>
      <c r="G708" s="1"/>
      <c r="H708" s="1"/>
      <c r="I708" s="147"/>
    </row>
    <row r="709" spans="1:9" ht="14.25">
      <c r="A709" s="190"/>
      <c r="B709" s="1"/>
      <c r="C709" s="1"/>
      <c r="D709" s="147"/>
      <c r="E709" s="171" t="s">
        <v>124</v>
      </c>
      <c r="F709" s="1"/>
      <c r="G709" s="1"/>
      <c r="H709" s="1"/>
      <c r="I709" s="147"/>
    </row>
    <row r="710" spans="1:9" ht="14.25">
      <c r="A710" s="190"/>
      <c r="B710" s="1"/>
      <c r="C710" s="1"/>
      <c r="D710" s="147"/>
      <c r="E710" s="171" t="s">
        <v>126</v>
      </c>
      <c r="F710" s="1"/>
      <c r="G710" s="1"/>
      <c r="H710" s="1"/>
      <c r="I710" s="147"/>
    </row>
    <row r="711" spans="1:9" ht="14.25">
      <c r="A711" s="190"/>
      <c r="B711" s="1"/>
      <c r="C711" s="1"/>
      <c r="D711" s="147"/>
      <c r="E711" s="171" t="s">
        <v>132</v>
      </c>
      <c r="F711" s="1"/>
      <c r="G711" s="1"/>
      <c r="H711" s="1"/>
      <c r="I711" s="147"/>
    </row>
    <row r="712" spans="1:9" ht="14.25">
      <c r="A712" s="190"/>
      <c r="B712" s="1"/>
      <c r="C712" s="1"/>
      <c r="D712" s="147"/>
      <c r="E712" s="171" t="s">
        <v>133</v>
      </c>
      <c r="F712" s="1"/>
      <c r="G712" s="1"/>
      <c r="H712" s="1"/>
      <c r="I712" s="147"/>
    </row>
    <row r="713" spans="1:9" ht="14.25">
      <c r="A713" s="190"/>
      <c r="B713" s="1"/>
      <c r="C713" s="1"/>
      <c r="D713" s="147"/>
      <c r="E713" s="277" t="s">
        <v>134</v>
      </c>
      <c r="F713" s="1"/>
      <c r="G713" s="1"/>
      <c r="H713" s="1"/>
      <c r="I713" s="147"/>
    </row>
    <row r="714" spans="1:9" ht="14.25">
      <c r="A714" s="190"/>
      <c r="B714" s="1"/>
      <c r="C714" s="1"/>
      <c r="D714" s="147"/>
      <c r="E714" s="171" t="s">
        <v>135</v>
      </c>
      <c r="F714" s="1"/>
      <c r="G714" s="1"/>
      <c r="H714" s="1"/>
      <c r="I714" s="147"/>
    </row>
    <row r="715" spans="1:9" ht="14.25">
      <c r="A715" s="190"/>
      <c r="B715" s="1"/>
      <c r="C715" s="1"/>
      <c r="D715" s="147"/>
      <c r="E715" s="171"/>
      <c r="F715" s="1"/>
      <c r="G715" s="1"/>
      <c r="H715" s="1"/>
      <c r="I715" s="147"/>
    </row>
    <row r="716" spans="1:9" ht="14.25">
      <c r="A716" s="190"/>
      <c r="B716" s="1"/>
      <c r="C716" s="1"/>
      <c r="D716" s="147"/>
      <c r="E716" s="171"/>
      <c r="F716" s="1"/>
      <c r="G716" s="1"/>
      <c r="H716" s="1"/>
      <c r="I716" s="147"/>
    </row>
    <row r="717" spans="1:9" ht="14.25">
      <c r="A717" s="190"/>
      <c r="B717" s="1"/>
      <c r="C717" s="1"/>
      <c r="D717" s="147"/>
      <c r="E717" s="171"/>
      <c r="F717" s="1"/>
      <c r="G717" s="1"/>
      <c r="H717" s="1"/>
      <c r="I717" s="147">
        <v>2</v>
      </c>
    </row>
    <row r="718" spans="1:9" ht="15">
      <c r="A718" s="214" t="s">
        <v>509</v>
      </c>
      <c r="B718" s="215"/>
      <c r="C718" s="215"/>
      <c r="D718" s="217"/>
      <c r="E718" s="428" t="s">
        <v>140</v>
      </c>
      <c r="F718" s="57"/>
      <c r="G718" s="57"/>
      <c r="H718" s="57"/>
      <c r="I718" s="147"/>
    </row>
    <row r="719" spans="1:9" ht="15">
      <c r="A719" s="245"/>
      <c r="B719" s="246"/>
      <c r="C719" s="246"/>
      <c r="D719" s="247"/>
      <c r="E719" s="171" t="s">
        <v>136</v>
      </c>
      <c r="F719" s="1"/>
      <c r="G719" s="1"/>
      <c r="H719" s="1"/>
      <c r="I719" s="147"/>
    </row>
    <row r="720" spans="1:9" ht="14.25">
      <c r="A720" s="190"/>
      <c r="B720" s="1"/>
      <c r="C720" s="1"/>
      <c r="D720" s="147"/>
      <c r="E720" s="171" t="s">
        <v>137</v>
      </c>
      <c r="F720" s="1"/>
      <c r="G720" s="1"/>
      <c r="H720" s="1"/>
      <c r="I720" s="147"/>
    </row>
    <row r="721" spans="1:9" ht="14.25">
      <c r="A721" s="190"/>
      <c r="B721" s="1"/>
      <c r="C721" s="1"/>
      <c r="D721" s="147"/>
      <c r="E721" s="171" t="s">
        <v>138</v>
      </c>
      <c r="F721" s="1"/>
      <c r="G721" s="1"/>
      <c r="H721" s="1"/>
      <c r="I721" s="147"/>
    </row>
    <row r="722" spans="1:9" ht="14.25">
      <c r="A722" s="190"/>
      <c r="B722" s="1"/>
      <c r="C722" s="1"/>
      <c r="D722" s="147"/>
      <c r="E722" s="171" t="s">
        <v>139</v>
      </c>
      <c r="F722" s="1"/>
      <c r="G722" s="1"/>
      <c r="H722" s="1"/>
      <c r="I722" s="147"/>
    </row>
    <row r="723" spans="1:9" ht="15">
      <c r="A723" s="248"/>
      <c r="B723" s="1"/>
      <c r="C723" s="1"/>
      <c r="D723" s="147"/>
      <c r="E723" s="171" t="s">
        <v>83</v>
      </c>
      <c r="F723" s="1"/>
      <c r="G723" s="1"/>
      <c r="H723" s="1"/>
      <c r="I723" s="147"/>
    </row>
    <row r="724" spans="1:9" ht="14.25">
      <c r="A724" s="190"/>
      <c r="D724" s="147"/>
      <c r="E724" s="163" t="s">
        <v>141</v>
      </c>
      <c r="I724" s="147"/>
    </row>
    <row r="725" spans="1:9" ht="14.25">
      <c r="A725" s="190"/>
      <c r="D725" s="147"/>
      <c r="E725" s="163" t="s">
        <v>516</v>
      </c>
      <c r="I725" s="147"/>
    </row>
    <row r="726" spans="1:9" ht="15">
      <c r="A726" s="214" t="s">
        <v>149</v>
      </c>
      <c r="B726" s="215"/>
      <c r="C726" s="215"/>
      <c r="D726" s="217"/>
      <c r="E726" s="198" t="s">
        <v>150</v>
      </c>
      <c r="F726" s="57"/>
      <c r="G726" s="57"/>
      <c r="H726" s="57"/>
      <c r="I726" s="187"/>
    </row>
    <row r="727" spans="1:9" ht="15">
      <c r="A727" s="245"/>
      <c r="B727" s="246"/>
      <c r="C727" s="246"/>
      <c r="D727" s="247"/>
      <c r="E727" s="171" t="s">
        <v>151</v>
      </c>
      <c r="F727" s="1"/>
      <c r="G727" s="1"/>
      <c r="H727" s="1"/>
      <c r="I727" s="147"/>
    </row>
    <row r="728" spans="1:9" ht="14.25">
      <c r="A728" s="190"/>
      <c r="B728" s="1"/>
      <c r="C728" s="1"/>
      <c r="D728" s="147"/>
      <c r="E728" s="171" t="s">
        <v>152</v>
      </c>
      <c r="F728" s="1"/>
      <c r="G728" s="1"/>
      <c r="H728" s="1"/>
      <c r="I728" s="147"/>
    </row>
    <row r="729" spans="1:9" ht="14.25">
      <c r="A729" s="190"/>
      <c r="B729" s="1"/>
      <c r="C729" s="1"/>
      <c r="D729" s="147"/>
      <c r="E729" s="171" t="s">
        <v>153</v>
      </c>
      <c r="F729" s="1"/>
      <c r="G729" s="1"/>
      <c r="H729" s="1"/>
      <c r="I729" s="147"/>
    </row>
    <row r="730" spans="1:9" ht="14.25">
      <c r="A730" s="190"/>
      <c r="B730" s="1"/>
      <c r="C730" s="1"/>
      <c r="D730" s="147"/>
      <c r="E730" s="171" t="s">
        <v>154</v>
      </c>
      <c r="F730" s="1"/>
      <c r="G730" s="1"/>
      <c r="H730" s="1"/>
      <c r="I730" s="147"/>
    </row>
    <row r="731" spans="1:9" ht="14.25">
      <c r="A731" s="190"/>
      <c r="B731" s="1"/>
      <c r="C731" s="1"/>
      <c r="D731" s="147"/>
      <c r="E731" s="171" t="s">
        <v>155</v>
      </c>
      <c r="F731" s="1"/>
      <c r="G731" s="1"/>
      <c r="H731" s="1"/>
      <c r="I731" s="147"/>
    </row>
    <row r="732" spans="1:9" ht="14.25">
      <c r="A732" s="190"/>
      <c r="B732" s="1"/>
      <c r="C732" s="1"/>
      <c r="D732" s="147"/>
      <c r="E732" s="171" t="s">
        <v>156</v>
      </c>
      <c r="F732" s="1"/>
      <c r="G732" s="1"/>
      <c r="H732" s="1"/>
      <c r="I732" s="147"/>
    </row>
    <row r="733" spans="1:9" ht="15">
      <c r="A733" s="190"/>
      <c r="B733" s="1"/>
      <c r="C733" s="1"/>
      <c r="D733" s="147"/>
      <c r="E733" s="193" t="s">
        <v>157</v>
      </c>
      <c r="F733" s="1"/>
      <c r="G733" s="1"/>
      <c r="H733" s="1"/>
      <c r="I733" s="147"/>
    </row>
    <row r="734" spans="1:9" ht="14.25">
      <c r="A734" s="194"/>
      <c r="B734" s="50"/>
      <c r="C734" s="50"/>
      <c r="D734" s="186"/>
      <c r="E734" s="196" t="s">
        <v>158</v>
      </c>
      <c r="F734" s="50"/>
      <c r="G734" s="50"/>
      <c r="H734" s="50"/>
      <c r="I734" s="186"/>
    </row>
    <row r="735" spans="1:9" ht="15">
      <c r="A735" s="214" t="s">
        <v>159</v>
      </c>
      <c r="B735" s="215"/>
      <c r="C735" s="215"/>
      <c r="D735" s="217"/>
      <c r="E735" s="198" t="s">
        <v>160</v>
      </c>
      <c r="F735" s="57"/>
      <c r="G735" s="57"/>
      <c r="H735" s="57"/>
      <c r="I735" s="187"/>
    </row>
    <row r="736" spans="1:9" ht="15">
      <c r="A736" s="190"/>
      <c r="B736" s="1"/>
      <c r="C736" s="1"/>
      <c r="D736" s="147"/>
      <c r="E736" s="193" t="s">
        <v>161</v>
      </c>
      <c r="F736" s="1"/>
      <c r="G736" s="1"/>
      <c r="H736" s="1"/>
      <c r="I736" s="147"/>
    </row>
    <row r="737" spans="1:9" ht="15">
      <c r="A737" s="190"/>
      <c r="B737" s="1"/>
      <c r="C737" s="1"/>
      <c r="D737" s="147"/>
      <c r="E737" s="193" t="s">
        <v>162</v>
      </c>
      <c r="F737" s="1"/>
      <c r="G737" s="1"/>
      <c r="H737" s="1"/>
      <c r="I737" s="147"/>
    </row>
    <row r="738" spans="1:9" ht="14.25">
      <c r="A738" s="190"/>
      <c r="B738" s="1"/>
      <c r="C738" s="1"/>
      <c r="D738" s="147"/>
      <c r="E738" s="171" t="s">
        <v>163</v>
      </c>
      <c r="F738" s="1"/>
      <c r="G738" s="1"/>
      <c r="H738" s="1"/>
      <c r="I738" s="147"/>
    </row>
    <row r="739" spans="1:9" ht="14.25">
      <c r="A739" s="190"/>
      <c r="B739" s="1"/>
      <c r="C739" s="1"/>
      <c r="D739" s="147"/>
      <c r="E739" s="171" t="s">
        <v>164</v>
      </c>
      <c r="F739" s="1"/>
      <c r="G739" s="1"/>
      <c r="H739" s="1"/>
      <c r="I739" s="147"/>
    </row>
    <row r="740" spans="1:9" ht="14.25">
      <c r="A740" s="190"/>
      <c r="B740" s="1"/>
      <c r="C740" s="1"/>
      <c r="D740" s="147"/>
      <c r="E740" s="171" t="s">
        <v>165</v>
      </c>
      <c r="F740" s="1"/>
      <c r="G740" s="1"/>
      <c r="H740" s="1"/>
      <c r="I740" s="147"/>
    </row>
    <row r="741" spans="1:9" ht="14.25">
      <c r="A741" s="190"/>
      <c r="B741" s="1"/>
      <c r="C741" s="1"/>
      <c r="D741" s="147"/>
      <c r="E741" s="171" t="s">
        <v>184</v>
      </c>
      <c r="F741" s="1"/>
      <c r="G741" s="1"/>
      <c r="H741" s="1"/>
      <c r="I741" s="147"/>
    </row>
    <row r="742" spans="1:9" ht="14.25">
      <c r="A742" s="190"/>
      <c r="B742" s="1"/>
      <c r="C742" s="1"/>
      <c r="D742" s="147"/>
      <c r="E742" s="171" t="s">
        <v>185</v>
      </c>
      <c r="F742" s="1"/>
      <c r="G742" s="1"/>
      <c r="H742" s="1"/>
      <c r="I742" s="147"/>
    </row>
    <row r="743" spans="1:9" ht="14.25">
      <c r="A743" s="190"/>
      <c r="B743" s="1"/>
      <c r="C743" s="1"/>
      <c r="D743" s="147"/>
      <c r="E743" s="171" t="s">
        <v>186</v>
      </c>
      <c r="F743" s="1"/>
      <c r="G743" s="1"/>
      <c r="H743" s="1"/>
      <c r="I743" s="147"/>
    </row>
    <row r="744" spans="1:9" ht="15">
      <c r="A744" s="245"/>
      <c r="B744" s="246"/>
      <c r="C744" s="246"/>
      <c r="D744" s="247"/>
      <c r="E744" s="472" t="s">
        <v>187</v>
      </c>
      <c r="F744" s="1"/>
      <c r="G744" s="1"/>
      <c r="H744" s="1"/>
      <c r="I744" s="147"/>
    </row>
    <row r="745" spans="1:9" ht="12.75">
      <c r="A745" s="190"/>
      <c r="B745" s="1"/>
      <c r="C745" s="1"/>
      <c r="D745" s="147"/>
      <c r="E745" s="24" t="s">
        <v>257</v>
      </c>
      <c r="F745" s="1"/>
      <c r="G745" s="1"/>
      <c r="H745" s="1"/>
      <c r="I745" s="147"/>
    </row>
    <row r="746" spans="1:9" ht="12.75">
      <c r="A746" s="190"/>
      <c r="B746" s="1"/>
      <c r="C746" s="1"/>
      <c r="D746" s="147"/>
      <c r="E746" s="433" t="s">
        <v>522</v>
      </c>
      <c r="F746" s="30"/>
      <c r="G746" s="30"/>
      <c r="H746" s="30"/>
      <c r="I746" s="218"/>
    </row>
    <row r="747" spans="1:9" ht="12.75">
      <c r="A747" s="190"/>
      <c r="B747" s="1"/>
      <c r="C747" s="1"/>
      <c r="D747" s="147"/>
      <c r="E747" s="30" t="s">
        <v>523</v>
      </c>
      <c r="F747" s="30"/>
      <c r="G747" s="30"/>
      <c r="H747" s="30"/>
      <c r="I747" s="218"/>
    </row>
    <row r="748" spans="1:9" ht="15">
      <c r="A748" s="245"/>
      <c r="B748" s="246"/>
      <c r="C748" s="246"/>
      <c r="D748" s="247"/>
      <c r="E748" s="193" t="s">
        <v>188</v>
      </c>
      <c r="F748" s="1"/>
      <c r="G748" s="1"/>
      <c r="H748" s="1"/>
      <c r="I748" s="147"/>
    </row>
    <row r="749" spans="1:9" ht="14.25">
      <c r="A749" s="190"/>
      <c r="B749" s="1"/>
      <c r="C749" s="1"/>
      <c r="D749" s="147"/>
      <c r="E749" s="171" t="s">
        <v>189</v>
      </c>
      <c r="F749" s="1"/>
      <c r="G749" s="1"/>
      <c r="H749" s="1"/>
      <c r="I749" s="147"/>
    </row>
    <row r="750" spans="1:9" ht="14.25">
      <c r="A750" s="190"/>
      <c r="B750" s="1"/>
      <c r="C750" s="1"/>
      <c r="D750" s="147"/>
      <c r="E750" s="171" t="s">
        <v>190</v>
      </c>
      <c r="F750" s="1"/>
      <c r="G750" s="1"/>
      <c r="H750" s="1"/>
      <c r="I750" s="147"/>
    </row>
    <row r="751" spans="1:9" ht="14.25">
      <c r="A751" s="190"/>
      <c r="B751" s="1"/>
      <c r="C751" s="1"/>
      <c r="D751" s="147"/>
      <c r="E751" s="171" t="s">
        <v>191</v>
      </c>
      <c r="F751" s="1"/>
      <c r="G751" s="1"/>
      <c r="H751" s="1"/>
      <c r="I751" s="147"/>
    </row>
    <row r="752" spans="1:9" ht="15">
      <c r="A752" s="245"/>
      <c r="B752" s="246"/>
      <c r="C752" s="246"/>
      <c r="D752" s="247"/>
      <c r="E752" s="171" t="s">
        <v>185</v>
      </c>
      <c r="F752" s="1"/>
      <c r="G752" s="1"/>
      <c r="H752" s="1"/>
      <c r="I752" s="147"/>
    </row>
    <row r="753" spans="1:9" ht="14.25">
      <c r="A753" s="190"/>
      <c r="B753" s="1"/>
      <c r="C753" s="1"/>
      <c r="D753" s="147"/>
      <c r="E753" s="171" t="s">
        <v>192</v>
      </c>
      <c r="F753" s="1"/>
      <c r="G753" s="1"/>
      <c r="H753" s="1"/>
      <c r="I753" s="147"/>
    </row>
    <row r="754" spans="1:9" ht="14.25">
      <c r="A754" s="190"/>
      <c r="B754" s="1"/>
      <c r="C754" s="1"/>
      <c r="D754" s="147"/>
      <c r="E754" s="216" t="s">
        <v>193</v>
      </c>
      <c r="F754" s="1"/>
      <c r="G754" s="1"/>
      <c r="H754" s="1"/>
      <c r="I754" s="147"/>
    </row>
    <row r="755" spans="1:9" ht="12.75">
      <c r="A755" s="190"/>
      <c r="B755" s="1"/>
      <c r="C755" s="1"/>
      <c r="D755" s="147"/>
      <c r="E755" s="24" t="s">
        <v>257</v>
      </c>
      <c r="F755" s="1"/>
      <c r="G755" s="1"/>
      <c r="H755" s="1"/>
      <c r="I755" s="147"/>
    </row>
    <row r="756" spans="1:9" ht="15">
      <c r="A756" s="190"/>
      <c r="B756" s="1"/>
      <c r="C756" s="1"/>
      <c r="D756" s="147"/>
      <c r="E756" s="193" t="s">
        <v>194</v>
      </c>
      <c r="F756" s="1"/>
      <c r="G756" s="1"/>
      <c r="H756" s="1"/>
      <c r="I756" s="147"/>
    </row>
    <row r="757" spans="1:9" ht="14.25">
      <c r="A757" s="190"/>
      <c r="B757" s="1"/>
      <c r="C757" s="1"/>
      <c r="D757" s="147"/>
      <c r="E757" s="171" t="s">
        <v>260</v>
      </c>
      <c r="F757" s="1"/>
      <c r="G757" s="1"/>
      <c r="H757" s="1"/>
      <c r="I757" s="147"/>
    </row>
    <row r="758" spans="1:9" ht="14.25">
      <c r="A758" s="190"/>
      <c r="B758" s="1"/>
      <c r="C758" s="1"/>
      <c r="D758" s="147"/>
      <c r="E758" s="171" t="s">
        <v>261</v>
      </c>
      <c r="F758" s="1"/>
      <c r="G758" s="1"/>
      <c r="H758" s="1"/>
      <c r="I758" s="147"/>
    </row>
    <row r="759" spans="1:9" ht="14.25">
      <c r="A759" s="190"/>
      <c r="B759" s="1"/>
      <c r="C759" s="1"/>
      <c r="D759" s="147"/>
      <c r="E759" s="171" t="s">
        <v>517</v>
      </c>
      <c r="F759" s="1"/>
      <c r="G759" s="1"/>
      <c r="H759" s="1"/>
      <c r="I759" s="147"/>
    </row>
    <row r="760" spans="1:9" ht="14.25">
      <c r="A760" s="190"/>
      <c r="B760" s="1"/>
      <c r="C760" s="1"/>
      <c r="D760" s="147"/>
      <c r="E760" s="171" t="s">
        <v>195</v>
      </c>
      <c r="F760" s="1"/>
      <c r="G760" s="1"/>
      <c r="H760" s="1"/>
      <c r="I760" s="147"/>
    </row>
    <row r="761" spans="1:9" ht="14.25">
      <c r="A761" s="190"/>
      <c r="B761" s="1"/>
      <c r="C761" s="1"/>
      <c r="D761" s="147"/>
      <c r="E761" s="171" t="s">
        <v>270</v>
      </c>
      <c r="F761" s="1"/>
      <c r="G761" s="1"/>
      <c r="H761" s="1"/>
      <c r="I761" s="147"/>
    </row>
    <row r="762" spans="1:9" ht="14.25">
      <c r="A762" s="190"/>
      <c r="B762" s="1"/>
      <c r="C762" s="1"/>
      <c r="D762" s="147"/>
      <c r="E762" s="171" t="s">
        <v>196</v>
      </c>
      <c r="F762" s="1"/>
      <c r="G762" s="1"/>
      <c r="H762" s="1"/>
      <c r="I762" s="147"/>
    </row>
    <row r="763" spans="1:9" ht="12.75">
      <c r="A763" s="190"/>
      <c r="B763" s="1"/>
      <c r="C763" s="1"/>
      <c r="D763" s="147"/>
      <c r="E763" s="30" t="s">
        <v>518</v>
      </c>
      <c r="F763" s="30"/>
      <c r="G763" s="30"/>
      <c r="H763" s="30"/>
      <c r="I763" s="218"/>
    </row>
    <row r="764" spans="1:9" ht="12.75">
      <c r="A764" s="190"/>
      <c r="B764" s="1"/>
      <c r="C764" s="1"/>
      <c r="D764" s="147"/>
      <c r="E764" s="30" t="s">
        <v>197</v>
      </c>
      <c r="F764" s="30"/>
      <c r="G764" s="30"/>
      <c r="H764" s="30"/>
      <c r="I764" s="218"/>
    </row>
    <row r="765" spans="1:9" ht="12.75">
      <c r="A765" s="190"/>
      <c r="B765" s="1"/>
      <c r="C765" s="1"/>
      <c r="D765" s="147"/>
      <c r="E765" s="30" t="s">
        <v>198</v>
      </c>
      <c r="F765" s="30"/>
      <c r="G765" s="30"/>
      <c r="H765" s="30"/>
      <c r="I765" s="218"/>
    </row>
    <row r="766" spans="1:9" ht="12.75">
      <c r="A766" s="190"/>
      <c r="B766" s="1"/>
      <c r="C766" s="1"/>
      <c r="D766" s="147"/>
      <c r="E766" s="30"/>
      <c r="F766" s="30"/>
      <c r="G766" s="30"/>
      <c r="H766" s="30"/>
      <c r="I766" s="218"/>
    </row>
    <row r="767" spans="1:9" ht="12.75">
      <c r="A767" s="190"/>
      <c r="B767" s="1"/>
      <c r="C767" s="1"/>
      <c r="D767" s="147"/>
      <c r="E767" s="30"/>
      <c r="F767" s="30"/>
      <c r="G767" s="30"/>
      <c r="H767" s="30"/>
      <c r="I767" s="218"/>
    </row>
    <row r="768" spans="1:9" ht="12.75">
      <c r="A768" s="190"/>
      <c r="B768" s="1"/>
      <c r="C768" s="1"/>
      <c r="D768" s="147"/>
      <c r="E768" s="30"/>
      <c r="F768" s="30"/>
      <c r="G768" s="30"/>
      <c r="H768" s="30"/>
      <c r="I768" s="218">
        <v>3</v>
      </c>
    </row>
    <row r="769" spans="1:9" ht="15">
      <c r="A769" s="214" t="s">
        <v>159</v>
      </c>
      <c r="B769" s="215"/>
      <c r="C769" s="215"/>
      <c r="D769" s="217"/>
      <c r="E769" s="473" t="s">
        <v>519</v>
      </c>
      <c r="F769" s="474"/>
      <c r="G769" s="474"/>
      <c r="H769" s="474"/>
      <c r="I769" s="475"/>
    </row>
    <row r="770" spans="1:9" ht="12.75">
      <c r="A770" s="190"/>
      <c r="B770" s="1"/>
      <c r="C770" s="1"/>
      <c r="D770" s="147"/>
      <c r="E770" s="30" t="s">
        <v>520</v>
      </c>
      <c r="F770" s="30"/>
      <c r="G770" s="30"/>
      <c r="H770" s="30"/>
      <c r="I770" s="218"/>
    </row>
    <row r="771" spans="1:9" ht="12.75">
      <c r="A771" s="190"/>
      <c r="B771" s="1"/>
      <c r="C771" s="1"/>
      <c r="D771" s="147"/>
      <c r="E771" s="30" t="s">
        <v>521</v>
      </c>
      <c r="F771" s="30"/>
      <c r="G771" s="30"/>
      <c r="H771" s="30"/>
      <c r="I771" s="218"/>
    </row>
    <row r="772" spans="1:9" ht="12.75">
      <c r="A772" s="190"/>
      <c r="B772" s="1"/>
      <c r="C772" s="1"/>
      <c r="D772" s="1"/>
      <c r="E772" s="433" t="s">
        <v>524</v>
      </c>
      <c r="F772" s="30"/>
      <c r="G772" s="30"/>
      <c r="H772" s="30"/>
      <c r="I772" s="218"/>
    </row>
    <row r="773" spans="1:9" ht="12.75">
      <c r="A773" s="194"/>
      <c r="B773" s="50"/>
      <c r="C773" s="50"/>
      <c r="D773" s="50"/>
      <c r="E773" s="434" t="s">
        <v>525</v>
      </c>
      <c r="F773" s="50"/>
      <c r="G773" s="50"/>
      <c r="H773" s="50"/>
      <c r="I773" s="186"/>
    </row>
    <row r="776" spans="1:9" ht="15.75">
      <c r="A776" s="252" t="s">
        <v>271</v>
      </c>
      <c r="B776" s="57"/>
      <c r="C776" s="57"/>
      <c r="D776" s="187"/>
      <c r="E776" s="254"/>
      <c r="F776" s="57"/>
      <c r="G776" s="57"/>
      <c r="H776" s="57"/>
      <c r="I776" s="187"/>
    </row>
    <row r="777" spans="1:9" ht="12.75">
      <c r="A777" s="190" t="s">
        <v>105</v>
      </c>
      <c r="B777" s="1"/>
      <c r="C777" s="1"/>
      <c r="D777" s="147"/>
      <c r="E777" s="1" t="s">
        <v>91</v>
      </c>
      <c r="F777" s="1"/>
      <c r="G777" s="1"/>
      <c r="H777" s="1"/>
      <c r="I777" s="147"/>
    </row>
    <row r="778" spans="1:9" ht="12.75">
      <c r="A778" s="190" t="s">
        <v>84</v>
      </c>
      <c r="B778" s="1"/>
      <c r="C778" s="1" t="s">
        <v>515</v>
      </c>
      <c r="D778" s="147"/>
      <c r="E778" s="1" t="s">
        <v>92</v>
      </c>
      <c r="F778" s="1"/>
      <c r="G778" s="1"/>
      <c r="H778" s="1"/>
      <c r="I778" s="147"/>
    </row>
    <row r="779" spans="1:9" ht="12.75">
      <c r="A779" s="190" t="s">
        <v>85</v>
      </c>
      <c r="B779" s="1"/>
      <c r="C779" s="1"/>
      <c r="D779" s="147"/>
      <c r="E779" s="1" t="s">
        <v>107</v>
      </c>
      <c r="F779" s="1"/>
      <c r="G779" s="1"/>
      <c r="H779" s="1"/>
      <c r="I779" s="147"/>
    </row>
    <row r="780" spans="1:9" ht="12.75">
      <c r="A780" s="190" t="s">
        <v>514</v>
      </c>
      <c r="B780" s="1"/>
      <c r="C780" s="1" t="s">
        <v>87</v>
      </c>
      <c r="D780" s="147"/>
      <c r="E780" s="22" t="s">
        <v>93</v>
      </c>
      <c r="F780" s="1"/>
      <c r="G780" s="1"/>
      <c r="H780" s="1" t="s">
        <v>94</v>
      </c>
      <c r="I780" s="147"/>
    </row>
    <row r="781" spans="1:9" ht="12.75">
      <c r="A781" s="190" t="s">
        <v>89</v>
      </c>
      <c r="B781" s="1"/>
      <c r="C781" s="1" t="s">
        <v>88</v>
      </c>
      <c r="D781" s="147"/>
      <c r="E781" s="22" t="s">
        <v>95</v>
      </c>
      <c r="F781" s="1"/>
      <c r="G781" s="1"/>
      <c r="H781" s="1" t="s">
        <v>96</v>
      </c>
      <c r="I781" s="147"/>
    </row>
    <row r="782" spans="1:9" ht="12.75">
      <c r="A782" s="190" t="s">
        <v>86</v>
      </c>
      <c r="B782" s="1"/>
      <c r="C782" s="1"/>
      <c r="D782" s="147"/>
      <c r="E782" s="1"/>
      <c r="F782" s="1"/>
      <c r="G782" s="1"/>
      <c r="H782" s="1"/>
      <c r="I782" s="147"/>
    </row>
    <row r="783" spans="1:9" ht="12.75">
      <c r="A783" s="190" t="s">
        <v>254</v>
      </c>
      <c r="B783" s="1"/>
      <c r="C783" s="22" t="s">
        <v>90</v>
      </c>
      <c r="D783" s="147"/>
      <c r="E783" s="1"/>
      <c r="F783" s="1"/>
      <c r="G783" s="1"/>
      <c r="H783" s="1"/>
      <c r="I783" s="147"/>
    </row>
    <row r="784" spans="1:9" ht="12.75">
      <c r="A784" s="190"/>
      <c r="B784" s="1"/>
      <c r="C784" s="1"/>
      <c r="D784" s="147"/>
      <c r="E784" s="1"/>
      <c r="F784" s="1"/>
      <c r="G784" s="1"/>
      <c r="H784" s="1"/>
      <c r="I784" s="147"/>
    </row>
    <row r="785" spans="1:9" ht="12.75">
      <c r="A785" s="190"/>
      <c r="B785" s="1"/>
      <c r="C785" s="1"/>
      <c r="D785" s="147"/>
      <c r="E785" s="1"/>
      <c r="F785" s="1"/>
      <c r="G785" s="1"/>
      <c r="H785" s="1"/>
      <c r="I785" s="147"/>
    </row>
    <row r="786" spans="1:9" ht="15.75">
      <c r="A786" s="253" t="s">
        <v>298</v>
      </c>
      <c r="B786" s="1"/>
      <c r="C786" s="1"/>
      <c r="D786" s="147"/>
      <c r="E786" s="149" t="s">
        <v>296</v>
      </c>
      <c r="F786" s="1"/>
      <c r="G786" s="1"/>
      <c r="H786" s="1"/>
      <c r="I786" s="147"/>
    </row>
    <row r="787" spans="1:9" ht="12.75">
      <c r="A787" s="184" t="s">
        <v>101</v>
      </c>
      <c r="B787" s="1"/>
      <c r="C787" s="1"/>
      <c r="D787" s="147"/>
      <c r="E787" s="1" t="s">
        <v>97</v>
      </c>
      <c r="F787" s="1"/>
      <c r="G787" s="1"/>
      <c r="H787" s="1"/>
      <c r="I787" s="147"/>
    </row>
    <row r="788" spans="1:9" ht="12.75">
      <c r="A788" s="185"/>
      <c r="B788" s="72"/>
      <c r="C788" s="1" t="s">
        <v>100</v>
      </c>
      <c r="D788" s="147"/>
      <c r="E788" s="30" t="s">
        <v>106</v>
      </c>
      <c r="F788" s="30"/>
      <c r="G788" s="30"/>
      <c r="H788" s="30"/>
      <c r="I788" s="218"/>
    </row>
    <row r="789" spans="1:9" ht="12.75">
      <c r="A789" s="185"/>
      <c r="B789" s="72"/>
      <c r="C789" s="1"/>
      <c r="D789" s="147"/>
      <c r="E789" s="30"/>
      <c r="F789" s="30"/>
      <c r="G789" s="30"/>
      <c r="H789" s="30"/>
      <c r="I789" s="218"/>
    </row>
    <row r="790" spans="1:9" ht="15.75">
      <c r="A790" s="253"/>
      <c r="B790" s="1"/>
      <c r="C790" s="1"/>
      <c r="D790" s="147"/>
      <c r="E790" s="149" t="s">
        <v>297</v>
      </c>
      <c r="F790" s="1"/>
      <c r="G790" s="1"/>
      <c r="H790" s="1"/>
      <c r="I790" s="147"/>
    </row>
    <row r="791" spans="1:9" ht="12.75">
      <c r="A791" s="424"/>
      <c r="B791" s="425"/>
      <c r="C791" s="425"/>
      <c r="D791" s="426"/>
      <c r="E791" s="423" t="s">
        <v>98</v>
      </c>
      <c r="F791" s="423"/>
      <c r="G791" s="423"/>
      <c r="H791" s="423" t="s">
        <v>99</v>
      </c>
      <c r="I791" s="427"/>
    </row>
    <row r="800" ht="15.75">
      <c r="F800" s="153" t="s">
        <v>308</v>
      </c>
    </row>
    <row r="801" spans="5:7" ht="14.25">
      <c r="E801" s="163" t="s">
        <v>309</v>
      </c>
      <c r="F801" s="163"/>
      <c r="G801" s="163"/>
    </row>
    <row r="803" spans="1:9" ht="12.75">
      <c r="A803" s="251" t="s">
        <v>310</v>
      </c>
      <c r="B803" s="251"/>
      <c r="C803" s="251"/>
      <c r="D803" s="251"/>
      <c r="E803" s="251"/>
      <c r="F803" s="251"/>
      <c r="G803" s="251"/>
      <c r="H803" s="251"/>
      <c r="I803" s="251"/>
    </row>
    <row r="804" spans="1:9" ht="12.75">
      <c r="A804" s="251" t="s">
        <v>311</v>
      </c>
      <c r="B804" s="251"/>
      <c r="C804" s="251"/>
      <c r="D804" s="251"/>
      <c r="E804" s="251"/>
      <c r="F804" s="251"/>
      <c r="G804" s="251"/>
      <c r="H804" s="251"/>
      <c r="I804" s="251"/>
    </row>
    <row r="805" spans="1:9" ht="12.75">
      <c r="A805" s="251"/>
      <c r="B805" s="251"/>
      <c r="C805" s="251"/>
      <c r="D805" s="251"/>
      <c r="E805" s="251"/>
      <c r="F805" s="251"/>
      <c r="G805" s="251"/>
      <c r="H805" s="251"/>
      <c r="I805" s="251"/>
    </row>
    <row r="806" ht="14.25">
      <c r="A806" s="163" t="s">
        <v>102</v>
      </c>
    </row>
    <row r="823" ht="12.75">
      <c r="I823">
        <v>4</v>
      </c>
    </row>
  </sheetData>
  <mergeCells count="37">
    <mergeCell ref="F35:G35"/>
    <mergeCell ref="F36:G36"/>
    <mergeCell ref="H36:I36"/>
    <mergeCell ref="A1:I1"/>
    <mergeCell ref="A66:C66"/>
    <mergeCell ref="A67:C67"/>
    <mergeCell ref="E66:G66"/>
    <mergeCell ref="D65:G65"/>
    <mergeCell ref="D67:G67"/>
    <mergeCell ref="A65:C65"/>
    <mergeCell ref="F37:G37"/>
    <mergeCell ref="H35:I35"/>
    <mergeCell ref="H37:I37"/>
    <mergeCell ref="A187:I187"/>
    <mergeCell ref="A188:I188"/>
    <mergeCell ref="A189:I189"/>
    <mergeCell ref="A190:I190"/>
    <mergeCell ref="G194:I194"/>
    <mergeCell ref="G195:I195"/>
    <mergeCell ref="G196:I196"/>
    <mergeCell ref="F26:G26"/>
    <mergeCell ref="F27:G27"/>
    <mergeCell ref="F28:G28"/>
    <mergeCell ref="H26:I26"/>
    <mergeCell ref="H27:I27"/>
    <mergeCell ref="H28:I28"/>
    <mergeCell ref="A191:I191"/>
    <mergeCell ref="G627:I627"/>
    <mergeCell ref="G628:I628"/>
    <mergeCell ref="A619:I619"/>
    <mergeCell ref="A620:I620"/>
    <mergeCell ref="A621:I621"/>
    <mergeCell ref="A622:I622"/>
    <mergeCell ref="E410:G410"/>
    <mergeCell ref="A617:I617"/>
    <mergeCell ref="A623:I623"/>
    <mergeCell ref="G626:I6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&amp;LKonverzný kurz : 1 EUR = 30,1260 SKK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79">
      <selection activeCell="A83" sqref="A83"/>
    </sheetView>
  </sheetViews>
  <sheetFormatPr defaultColWidth="9.00390625" defaultRowHeight="12.75"/>
  <cols>
    <col min="1" max="1" width="3.00390625" style="0" customWidth="1"/>
    <col min="7" max="7" width="10.75390625" style="0" customWidth="1"/>
    <col min="9" max="9" width="10.75390625" style="0" customWidth="1"/>
    <col min="10" max="10" width="7.75390625" style="0" customWidth="1"/>
  </cols>
  <sheetData>
    <row r="1" spans="1:10" ht="12.75">
      <c r="A1" s="178" t="s">
        <v>129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178" t="s">
        <v>130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2.75">
      <c r="A3" s="179" t="s">
        <v>131</v>
      </c>
      <c r="B3" s="179"/>
      <c r="C3" s="179"/>
      <c r="D3" s="179"/>
      <c r="E3" s="179"/>
      <c r="F3" s="179"/>
      <c r="G3" s="179"/>
      <c r="H3" s="179"/>
      <c r="I3" s="179"/>
      <c r="J3" s="179"/>
    </row>
    <row r="5" ht="13.5" thickBot="1"/>
    <row r="6" spans="1:10" ht="17.25" thickBot="1" thickTop="1">
      <c r="A6" s="703" t="s">
        <v>557</v>
      </c>
      <c r="B6" s="704"/>
      <c r="C6" s="704"/>
      <c r="D6" s="704"/>
      <c r="E6" s="704"/>
      <c r="F6" s="704"/>
      <c r="G6" s="704"/>
      <c r="H6" s="704"/>
      <c r="I6" s="704"/>
      <c r="J6" s="285"/>
    </row>
    <row r="7" spans="1:10" ht="17.25" thickBot="1" thickTop="1">
      <c r="A7" s="394"/>
      <c r="B7" s="394"/>
      <c r="C7" s="394"/>
      <c r="D7" s="394"/>
      <c r="E7" s="394"/>
      <c r="F7" s="394"/>
      <c r="G7" s="394"/>
      <c r="H7" s="394"/>
      <c r="I7" s="394"/>
      <c r="J7" s="1"/>
    </row>
    <row r="8" spans="1:10" ht="35.25" thickTop="1">
      <c r="A8" s="2" t="s">
        <v>318</v>
      </c>
      <c r="B8" s="3" t="s">
        <v>319</v>
      </c>
      <c r="C8" s="4"/>
      <c r="D8" s="5"/>
      <c r="E8" s="5"/>
      <c r="F8" s="5"/>
      <c r="G8" s="288" t="s">
        <v>746</v>
      </c>
      <c r="H8" s="288" t="s">
        <v>746</v>
      </c>
      <c r="I8" s="6" t="s">
        <v>747</v>
      </c>
      <c r="J8" s="6" t="s">
        <v>169</v>
      </c>
    </row>
    <row r="9" spans="1:10" ht="12.75">
      <c r="A9" s="65">
        <v>1</v>
      </c>
      <c r="B9" s="7"/>
      <c r="C9" s="1"/>
      <c r="D9" s="1"/>
      <c r="E9" s="1"/>
      <c r="F9" s="1"/>
      <c r="G9" s="356" t="s">
        <v>225</v>
      </c>
      <c r="H9" s="356" t="s">
        <v>224</v>
      </c>
      <c r="I9" s="356" t="s">
        <v>225</v>
      </c>
      <c r="J9" s="356"/>
    </row>
    <row r="10" spans="1:10" ht="12.75">
      <c r="A10" s="9">
        <v>2</v>
      </c>
      <c r="B10" s="10" t="s">
        <v>320</v>
      </c>
      <c r="C10" s="11"/>
      <c r="D10" s="11"/>
      <c r="E10" s="11"/>
      <c r="F10" s="11"/>
      <c r="G10" s="357">
        <f>G11+G12+G13+G14</f>
        <v>2773685</v>
      </c>
      <c r="H10" s="357">
        <f>H11+H12+H13+H14</f>
        <v>83560</v>
      </c>
      <c r="I10" s="357">
        <f>I11+I12+I13+I14</f>
        <v>2539713</v>
      </c>
      <c r="J10" s="358">
        <v>91.56</v>
      </c>
    </row>
    <row r="11" spans="1:10" ht="12.75">
      <c r="A11" s="9">
        <v>3</v>
      </c>
      <c r="B11" s="13">
        <v>111003</v>
      </c>
      <c r="C11" s="28" t="s">
        <v>243</v>
      </c>
      <c r="D11" s="14"/>
      <c r="E11" s="14"/>
      <c r="F11" s="14"/>
      <c r="G11" s="479">
        <v>2386643</v>
      </c>
      <c r="H11" s="15">
        <v>71900</v>
      </c>
      <c r="I11" s="15">
        <v>2184440</v>
      </c>
      <c r="J11" s="296">
        <v>91.53</v>
      </c>
    </row>
    <row r="12" spans="1:10" ht="12.75">
      <c r="A12" s="16">
        <v>4</v>
      </c>
      <c r="B12" s="17">
        <v>121</v>
      </c>
      <c r="C12" s="1" t="s">
        <v>321</v>
      </c>
      <c r="D12" s="1"/>
      <c r="E12" s="1"/>
      <c r="F12" s="1"/>
      <c r="G12" s="480">
        <v>127796</v>
      </c>
      <c r="H12" s="18">
        <v>3850</v>
      </c>
      <c r="I12" s="18">
        <v>133082</v>
      </c>
      <c r="J12" s="293">
        <v>104.14</v>
      </c>
    </row>
    <row r="13" spans="1:10" ht="12.75">
      <c r="A13" s="9">
        <v>5</v>
      </c>
      <c r="B13" s="20"/>
      <c r="C13" s="21" t="s">
        <v>322</v>
      </c>
      <c r="D13" s="21"/>
      <c r="E13" s="21"/>
      <c r="F13" s="21"/>
      <c r="G13" s="480">
        <v>251941</v>
      </c>
      <c r="H13" s="15">
        <v>7590</v>
      </c>
      <c r="I13" s="15">
        <v>214730</v>
      </c>
      <c r="J13" s="293">
        <v>85.23</v>
      </c>
    </row>
    <row r="14" spans="1:10" ht="12.75">
      <c r="A14" s="16">
        <v>6</v>
      </c>
      <c r="B14" s="17"/>
      <c r="C14" s="22" t="s">
        <v>323</v>
      </c>
      <c r="D14" s="1"/>
      <c r="E14" s="1"/>
      <c r="F14" s="1"/>
      <c r="G14" s="479">
        <v>7305</v>
      </c>
      <c r="H14" s="19">
        <v>220</v>
      </c>
      <c r="I14" s="18">
        <v>7461</v>
      </c>
      <c r="J14" s="296">
        <v>102.14</v>
      </c>
    </row>
    <row r="15" spans="1:10" ht="12.75">
      <c r="A15" s="9">
        <v>7</v>
      </c>
      <c r="B15" s="10" t="s">
        <v>324</v>
      </c>
      <c r="C15" s="11"/>
      <c r="D15" s="11"/>
      <c r="E15" s="11"/>
      <c r="F15" s="11"/>
      <c r="G15" s="12">
        <f>G16+G17+G18+G19+G20</f>
        <v>152742</v>
      </c>
      <c r="H15" s="12">
        <f>H16+H17+H18+H19+H20</f>
        <v>4602</v>
      </c>
      <c r="I15" s="12">
        <f>I16+I17+I18+I19+I20</f>
        <v>156028</v>
      </c>
      <c r="J15" s="290">
        <v>102.15</v>
      </c>
    </row>
    <row r="16" spans="1:10" ht="12.75">
      <c r="A16" s="16">
        <v>8</v>
      </c>
      <c r="B16" s="23">
        <v>133001</v>
      </c>
      <c r="C16" s="24" t="s">
        <v>325</v>
      </c>
      <c r="D16" s="24"/>
      <c r="E16" s="24"/>
      <c r="F16" s="24"/>
      <c r="G16" s="479">
        <v>2009</v>
      </c>
      <c r="H16" s="19">
        <v>61</v>
      </c>
      <c r="I16" s="18">
        <v>2132</v>
      </c>
      <c r="J16" s="296">
        <v>106.12</v>
      </c>
    </row>
    <row r="17" spans="1:10" ht="12.75">
      <c r="A17" s="9">
        <v>9</v>
      </c>
      <c r="B17" s="13">
        <v>133006</v>
      </c>
      <c r="C17" s="14" t="s">
        <v>326</v>
      </c>
      <c r="D17" s="14"/>
      <c r="E17" s="14"/>
      <c r="F17" s="14"/>
      <c r="G17" s="480">
        <v>64</v>
      </c>
      <c r="H17" s="8">
        <v>2</v>
      </c>
      <c r="I17" s="8">
        <v>64</v>
      </c>
      <c r="J17" s="293">
        <v>100</v>
      </c>
    </row>
    <row r="18" spans="1:10" ht="12.75">
      <c r="A18" s="9">
        <v>10</v>
      </c>
      <c r="B18" s="13">
        <v>133012</v>
      </c>
      <c r="C18" s="14" t="s">
        <v>244</v>
      </c>
      <c r="D18" s="14"/>
      <c r="E18" s="14"/>
      <c r="F18" s="14"/>
      <c r="G18" s="479">
        <v>14076</v>
      </c>
      <c r="H18" s="8">
        <v>424</v>
      </c>
      <c r="I18" s="15">
        <v>14076</v>
      </c>
      <c r="J18" s="296">
        <v>100</v>
      </c>
    </row>
    <row r="19" spans="1:10" ht="12.75">
      <c r="A19" s="16">
        <v>11</v>
      </c>
      <c r="B19" s="23">
        <v>133013</v>
      </c>
      <c r="C19" s="24" t="s">
        <v>327</v>
      </c>
      <c r="D19" s="24"/>
      <c r="E19" s="24"/>
      <c r="F19" s="24"/>
      <c r="G19" s="480">
        <v>136095</v>
      </c>
      <c r="H19" s="18">
        <v>4100</v>
      </c>
      <c r="I19" s="18">
        <v>139756</v>
      </c>
      <c r="J19" s="293">
        <v>102.69</v>
      </c>
    </row>
    <row r="20" spans="1:10" ht="12.75">
      <c r="A20" s="9">
        <v>12</v>
      </c>
      <c r="B20" s="13">
        <v>139</v>
      </c>
      <c r="C20" s="14" t="s">
        <v>166</v>
      </c>
      <c r="D20" s="14"/>
      <c r="E20" s="14"/>
      <c r="F20" s="14"/>
      <c r="G20" s="479">
        <v>498</v>
      </c>
      <c r="H20" s="8">
        <v>15</v>
      </c>
      <c r="I20" s="8">
        <v>0</v>
      </c>
      <c r="J20" s="299">
        <v>0</v>
      </c>
    </row>
    <row r="21" spans="1:10" ht="12.75">
      <c r="A21" s="9">
        <v>13</v>
      </c>
      <c r="B21" s="25" t="s">
        <v>328</v>
      </c>
      <c r="C21" s="11"/>
      <c r="D21" s="11"/>
      <c r="E21" s="11"/>
      <c r="F21" s="11"/>
      <c r="G21" s="12">
        <f>G22+G23</f>
        <v>41977</v>
      </c>
      <c r="H21" s="12">
        <f>H22+H23</f>
        <v>891</v>
      </c>
      <c r="I21" s="12">
        <f>I22+I23</f>
        <v>53668</v>
      </c>
      <c r="J21" s="290">
        <v>127.85</v>
      </c>
    </row>
    <row r="22" spans="1:10" ht="12.75">
      <c r="A22" s="16">
        <v>14</v>
      </c>
      <c r="B22" s="23">
        <v>212002</v>
      </c>
      <c r="C22" s="26" t="s">
        <v>329</v>
      </c>
      <c r="D22" s="1"/>
      <c r="E22" s="1"/>
      <c r="F22" s="1"/>
      <c r="G22" s="479">
        <v>2490</v>
      </c>
      <c r="H22" s="19">
        <v>75</v>
      </c>
      <c r="I22" s="18">
        <v>2358</v>
      </c>
      <c r="J22" s="296">
        <v>94.69</v>
      </c>
    </row>
    <row r="23" spans="1:10" ht="12.75">
      <c r="A23" s="9">
        <v>15</v>
      </c>
      <c r="B23" s="13">
        <v>212003</v>
      </c>
      <c r="C23" s="21" t="s">
        <v>511</v>
      </c>
      <c r="D23" s="21"/>
      <c r="E23" s="21"/>
      <c r="F23" s="21"/>
      <c r="G23" s="480">
        <v>39487</v>
      </c>
      <c r="H23" s="15">
        <v>816</v>
      </c>
      <c r="I23" s="15">
        <v>51310</v>
      </c>
      <c r="J23" s="293">
        <v>129.94</v>
      </c>
    </row>
    <row r="24" spans="1:10" ht="12.75">
      <c r="A24" s="16">
        <v>16</v>
      </c>
      <c r="B24" s="25" t="s">
        <v>330</v>
      </c>
      <c r="C24" s="11"/>
      <c r="D24" s="11"/>
      <c r="E24" s="11"/>
      <c r="F24" s="11"/>
      <c r="G24" s="27">
        <f>G25+G26+G27+G28</f>
        <v>176325</v>
      </c>
      <c r="H24" s="27">
        <f>H25+H26+H27+H28</f>
        <v>5312</v>
      </c>
      <c r="I24" s="27">
        <f>I25+I26+I27+I28</f>
        <v>128482</v>
      </c>
      <c r="J24" s="312">
        <v>72.87</v>
      </c>
    </row>
    <row r="25" spans="1:10" ht="12.75">
      <c r="A25" s="9">
        <v>17</v>
      </c>
      <c r="B25" s="20">
        <v>221</v>
      </c>
      <c r="C25" s="21" t="s">
        <v>245</v>
      </c>
      <c r="D25" s="21"/>
      <c r="E25" s="21"/>
      <c r="F25" s="21"/>
      <c r="G25" s="480">
        <v>165970</v>
      </c>
      <c r="H25" s="15">
        <v>5000</v>
      </c>
      <c r="I25" s="15">
        <v>125019</v>
      </c>
      <c r="J25" s="293">
        <v>75.33</v>
      </c>
    </row>
    <row r="26" spans="1:10" ht="12.75">
      <c r="A26" s="16">
        <v>18</v>
      </c>
      <c r="B26" s="17">
        <v>222</v>
      </c>
      <c r="C26" s="22" t="s">
        <v>331</v>
      </c>
      <c r="D26" s="1"/>
      <c r="E26" s="1"/>
      <c r="F26" s="1"/>
      <c r="G26" s="479">
        <v>1659</v>
      </c>
      <c r="H26" s="19">
        <v>50</v>
      </c>
      <c r="I26" s="19">
        <v>867</v>
      </c>
      <c r="J26" s="296">
        <v>52.26</v>
      </c>
    </row>
    <row r="27" spans="1:10" ht="12.75">
      <c r="A27" s="9">
        <v>19</v>
      </c>
      <c r="B27" s="20">
        <v>223</v>
      </c>
      <c r="C27" s="83" t="s">
        <v>246</v>
      </c>
      <c r="D27" s="21"/>
      <c r="E27" s="21"/>
      <c r="F27" s="21"/>
      <c r="G27" s="480">
        <v>8298</v>
      </c>
      <c r="H27" s="8">
        <v>250</v>
      </c>
      <c r="I27" s="15">
        <v>2383</v>
      </c>
      <c r="J27" s="293">
        <v>28.72</v>
      </c>
    </row>
    <row r="28" spans="1:10" ht="12.75">
      <c r="A28" s="16">
        <v>20</v>
      </c>
      <c r="B28" s="23">
        <v>229005</v>
      </c>
      <c r="C28" s="22" t="s">
        <v>332</v>
      </c>
      <c r="D28" s="1"/>
      <c r="E28" s="1"/>
      <c r="F28" s="1"/>
      <c r="G28" s="479">
        <v>398</v>
      </c>
      <c r="H28" s="19">
        <v>12</v>
      </c>
      <c r="I28" s="19">
        <v>213</v>
      </c>
      <c r="J28" s="296">
        <v>53.52</v>
      </c>
    </row>
    <row r="29" spans="1:10" ht="12.75">
      <c r="A29" s="9">
        <v>21</v>
      </c>
      <c r="B29" s="25" t="s">
        <v>333</v>
      </c>
      <c r="C29" s="11"/>
      <c r="D29" s="11"/>
      <c r="E29" s="11"/>
      <c r="F29" s="11"/>
      <c r="G29" s="12">
        <f>G30</f>
        <v>1394</v>
      </c>
      <c r="H29" s="29">
        <f>H30</f>
        <v>42</v>
      </c>
      <c r="I29" s="29">
        <f>I30</f>
        <v>198</v>
      </c>
      <c r="J29" s="290">
        <v>14.2</v>
      </c>
    </row>
    <row r="30" spans="1:10" ht="12.75">
      <c r="A30" s="16">
        <v>22</v>
      </c>
      <c r="B30" s="17">
        <v>240</v>
      </c>
      <c r="C30" s="30" t="s">
        <v>334</v>
      </c>
      <c r="D30" s="30"/>
      <c r="E30" s="30"/>
      <c r="F30" s="1"/>
      <c r="G30" s="479">
        <v>1394</v>
      </c>
      <c r="H30" s="19">
        <v>42</v>
      </c>
      <c r="I30" s="19">
        <v>198</v>
      </c>
      <c r="J30" s="296">
        <v>14.2</v>
      </c>
    </row>
    <row r="31" spans="1:10" ht="12.75">
      <c r="A31" s="9">
        <v>23</v>
      </c>
      <c r="B31" s="31" t="s">
        <v>335</v>
      </c>
      <c r="C31" s="11"/>
      <c r="D31" s="11"/>
      <c r="E31" s="11"/>
      <c r="F31" s="11"/>
      <c r="G31" s="12">
        <f>G32+G33+G34+G35</f>
        <v>38104.009999999995</v>
      </c>
      <c r="H31" s="12">
        <f>H32+H33+H34+H35</f>
        <v>1148</v>
      </c>
      <c r="I31" s="12">
        <f>I32+I33+I34+I35</f>
        <v>38527</v>
      </c>
      <c r="J31" s="397">
        <v>101.11</v>
      </c>
    </row>
    <row r="32" spans="1:10" ht="12.75">
      <c r="A32" s="16">
        <v>24</v>
      </c>
      <c r="B32" s="359">
        <v>292006</v>
      </c>
      <c r="C32" s="360" t="s">
        <v>247</v>
      </c>
      <c r="D32" s="360"/>
      <c r="E32" s="360"/>
      <c r="F32" s="360"/>
      <c r="G32" s="479">
        <v>0</v>
      </c>
      <c r="H32" s="361">
        <v>0</v>
      </c>
      <c r="I32" s="361">
        <v>0</v>
      </c>
      <c r="J32" s="296">
        <v>0</v>
      </c>
    </row>
    <row r="33" spans="1:10" ht="12.75">
      <c r="A33" s="9">
        <v>25</v>
      </c>
      <c r="B33" s="201">
        <v>292008</v>
      </c>
      <c r="C33" s="202" t="s">
        <v>336</v>
      </c>
      <c r="D33" s="202"/>
      <c r="E33" s="202"/>
      <c r="F33" s="202"/>
      <c r="G33" s="480">
        <v>18489.01</v>
      </c>
      <c r="H33" s="203">
        <v>557</v>
      </c>
      <c r="I33" s="482">
        <v>18593</v>
      </c>
      <c r="J33" s="293">
        <v>100.56</v>
      </c>
    </row>
    <row r="34" spans="1:10" ht="12.75">
      <c r="A34" s="16">
        <v>26</v>
      </c>
      <c r="B34" s="23">
        <v>292012</v>
      </c>
      <c r="C34" s="22" t="s">
        <v>167</v>
      </c>
      <c r="D34" s="1"/>
      <c r="E34" s="1"/>
      <c r="F34" s="1"/>
      <c r="G34" s="479">
        <v>12973</v>
      </c>
      <c r="H34" s="19">
        <v>391</v>
      </c>
      <c r="I34" s="18">
        <v>13292</v>
      </c>
      <c r="J34" s="296">
        <v>102.46</v>
      </c>
    </row>
    <row r="35" spans="1:10" ht="12.75">
      <c r="A35" s="9">
        <v>27</v>
      </c>
      <c r="B35" s="13">
        <v>292027</v>
      </c>
      <c r="C35" s="77" t="s">
        <v>127</v>
      </c>
      <c r="D35" s="21"/>
      <c r="E35" s="21"/>
      <c r="F35" s="21"/>
      <c r="G35" s="480">
        <v>6642</v>
      </c>
      <c r="H35" s="8">
        <v>200</v>
      </c>
      <c r="I35" s="15">
        <v>6642</v>
      </c>
      <c r="J35" s="319">
        <v>100</v>
      </c>
    </row>
    <row r="36" spans="1:10" ht="12.75">
      <c r="A36" s="9">
        <v>28</v>
      </c>
      <c r="B36" s="31" t="s">
        <v>337</v>
      </c>
      <c r="C36" s="11"/>
      <c r="D36" s="11"/>
      <c r="E36" s="11"/>
      <c r="F36" s="11"/>
      <c r="G36" s="12">
        <f>G37+G38+G39+G40+G41+G42+G43+G44+G45+G46</f>
        <v>1015967</v>
      </c>
      <c r="H36" s="12">
        <f>H37+H38+H39+H40+H41+H42+H43+H44+H45+H46</f>
        <v>30608</v>
      </c>
      <c r="I36" s="12">
        <f>I37+I38+I39+I40+I41+I42+I43+I44+I45+I46</f>
        <v>1246269</v>
      </c>
      <c r="J36" s="290">
        <v>122.67</v>
      </c>
    </row>
    <row r="37" spans="1:10" ht="12.75">
      <c r="A37" s="16">
        <v>29</v>
      </c>
      <c r="B37" s="17">
        <v>311</v>
      </c>
      <c r="C37" s="1" t="s">
        <v>248</v>
      </c>
      <c r="D37" s="1"/>
      <c r="E37" s="1"/>
      <c r="F37" s="1"/>
      <c r="G37" s="479">
        <v>39834</v>
      </c>
      <c r="H37" s="18">
        <v>1200</v>
      </c>
      <c r="I37" s="18">
        <v>41138</v>
      </c>
      <c r="J37" s="296">
        <v>103.27</v>
      </c>
    </row>
    <row r="38" spans="1:10" ht="12.75">
      <c r="A38" s="9">
        <v>30</v>
      </c>
      <c r="B38" s="20">
        <v>311</v>
      </c>
      <c r="C38" s="77" t="s">
        <v>560</v>
      </c>
      <c r="D38" s="21"/>
      <c r="E38" s="21"/>
      <c r="F38" s="21"/>
      <c r="G38" s="480">
        <v>4000</v>
      </c>
      <c r="H38" s="15">
        <v>121</v>
      </c>
      <c r="I38" s="15">
        <v>4000</v>
      </c>
      <c r="J38" s="293">
        <v>100</v>
      </c>
    </row>
    <row r="39" spans="1:10" ht="12.75">
      <c r="A39" s="9">
        <v>31</v>
      </c>
      <c r="B39" s="32" t="s">
        <v>338</v>
      </c>
      <c r="C39" s="21" t="s">
        <v>339</v>
      </c>
      <c r="D39" s="21"/>
      <c r="E39" s="21"/>
      <c r="F39" s="21"/>
      <c r="G39" s="480">
        <v>895715</v>
      </c>
      <c r="H39" s="15">
        <v>26984</v>
      </c>
      <c r="I39" s="15">
        <v>952204</v>
      </c>
      <c r="J39" s="293">
        <v>106.31</v>
      </c>
    </row>
    <row r="40" spans="1:10" ht="12.75">
      <c r="A40" s="16">
        <v>32</v>
      </c>
      <c r="B40" s="33" t="s">
        <v>340</v>
      </c>
      <c r="C40" s="1" t="s">
        <v>249</v>
      </c>
      <c r="D40" s="1"/>
      <c r="E40" s="1"/>
      <c r="F40" s="1"/>
      <c r="G40" s="479">
        <v>1394</v>
      </c>
      <c r="H40" s="19">
        <v>42</v>
      </c>
      <c r="I40" s="19">
        <v>698</v>
      </c>
      <c r="J40" s="296">
        <v>50.07</v>
      </c>
    </row>
    <row r="41" spans="1:10" ht="12.75">
      <c r="A41" s="9">
        <v>33</v>
      </c>
      <c r="B41" s="32" t="s">
        <v>341</v>
      </c>
      <c r="C41" s="21" t="s">
        <v>342</v>
      </c>
      <c r="D41" s="21"/>
      <c r="E41" s="21"/>
      <c r="F41" s="21"/>
      <c r="G41" s="480">
        <v>10390</v>
      </c>
      <c r="H41" s="8">
        <v>313</v>
      </c>
      <c r="I41" s="15">
        <v>10463</v>
      </c>
      <c r="J41" s="293">
        <v>100.7</v>
      </c>
    </row>
    <row r="42" spans="1:10" ht="12.75">
      <c r="A42" s="16">
        <v>34</v>
      </c>
      <c r="B42" s="34" t="s">
        <v>343</v>
      </c>
      <c r="C42" s="22" t="s">
        <v>561</v>
      </c>
      <c r="D42" s="1"/>
      <c r="E42" s="1"/>
      <c r="F42" s="1"/>
      <c r="G42" s="479">
        <v>27870</v>
      </c>
      <c r="H42" s="19">
        <v>840</v>
      </c>
      <c r="I42" s="18">
        <v>26469</v>
      </c>
      <c r="J42" s="296">
        <v>94.97</v>
      </c>
    </row>
    <row r="43" spans="1:10" ht="12.75">
      <c r="A43" s="9">
        <v>35</v>
      </c>
      <c r="B43" s="35" t="s">
        <v>344</v>
      </c>
      <c r="C43" s="21" t="s">
        <v>250</v>
      </c>
      <c r="D43" s="21"/>
      <c r="E43" s="21"/>
      <c r="F43" s="21"/>
      <c r="G43" s="480">
        <v>250</v>
      </c>
      <c r="H43" s="8">
        <v>8</v>
      </c>
      <c r="I43" s="15">
        <v>289</v>
      </c>
      <c r="J43" s="293">
        <v>115.6</v>
      </c>
    </row>
    <row r="44" spans="1:10" ht="12.75">
      <c r="A44" s="16">
        <v>36</v>
      </c>
      <c r="B44" s="34" t="s">
        <v>345</v>
      </c>
      <c r="C44" s="22" t="s">
        <v>168</v>
      </c>
      <c r="D44" s="1"/>
      <c r="E44" s="1"/>
      <c r="F44" s="1"/>
      <c r="G44" s="479">
        <v>13278</v>
      </c>
      <c r="H44" s="19">
        <v>400</v>
      </c>
      <c r="I44" s="18">
        <v>6761</v>
      </c>
      <c r="J44" s="296">
        <v>50.92</v>
      </c>
    </row>
    <row r="45" spans="1:10" ht="12.75">
      <c r="A45" s="9">
        <v>37</v>
      </c>
      <c r="B45" s="35"/>
      <c r="C45" s="77" t="s">
        <v>723</v>
      </c>
      <c r="D45" s="21"/>
      <c r="E45" s="21"/>
      <c r="F45" s="21"/>
      <c r="G45" s="480">
        <v>0</v>
      </c>
      <c r="H45" s="8">
        <v>0</v>
      </c>
      <c r="I45" s="15">
        <v>181007</v>
      </c>
      <c r="J45" s="319" t="s">
        <v>128</v>
      </c>
    </row>
    <row r="46" spans="1:10" ht="12.75">
      <c r="A46" s="9">
        <v>38</v>
      </c>
      <c r="B46" s="13">
        <v>312002</v>
      </c>
      <c r="C46" s="21" t="s">
        <v>251</v>
      </c>
      <c r="D46" s="21"/>
      <c r="E46" s="21"/>
      <c r="F46" s="21"/>
      <c r="G46" s="480">
        <v>23236</v>
      </c>
      <c r="H46" s="15">
        <v>700</v>
      </c>
      <c r="I46" s="15">
        <v>23240</v>
      </c>
      <c r="J46" s="293">
        <v>100.02</v>
      </c>
    </row>
    <row r="47" spans="1:10" ht="18.75" thickBot="1">
      <c r="A47" s="36">
        <v>39</v>
      </c>
      <c r="B47" s="37" t="s">
        <v>346</v>
      </c>
      <c r="C47" s="38"/>
      <c r="D47" s="38"/>
      <c r="E47" s="39"/>
      <c r="F47" s="39"/>
      <c r="G47" s="481">
        <f>G10+G15+G21+G24+G29+G31+G36</f>
        <v>4200194.01</v>
      </c>
      <c r="H47" s="204">
        <f>H10+H15+H21+H24+H29+H31+H36</f>
        <v>126163</v>
      </c>
      <c r="I47" s="204">
        <f>I10+I15+I21+I24+I29+I31+I36</f>
        <v>4162885</v>
      </c>
      <c r="J47" s="362">
        <v>99.11</v>
      </c>
    </row>
    <row r="48" ht="13.5" thickTop="1"/>
    <row r="53" ht="13.5" thickBot="1">
      <c r="J53">
        <v>6</v>
      </c>
    </row>
    <row r="54" spans="1:10" ht="35.25" thickTop="1">
      <c r="A54" s="41" t="s">
        <v>318</v>
      </c>
      <c r="B54" s="42" t="s">
        <v>347</v>
      </c>
      <c r="C54" s="43"/>
      <c r="D54" s="43"/>
      <c r="E54" s="44"/>
      <c r="F54" s="44"/>
      <c r="G54" s="288" t="s">
        <v>746</v>
      </c>
      <c r="H54" s="288" t="s">
        <v>746</v>
      </c>
      <c r="I54" s="6" t="s">
        <v>747</v>
      </c>
      <c r="J54" s="6" t="s">
        <v>169</v>
      </c>
    </row>
    <row r="55" spans="1:10" ht="12.75">
      <c r="A55" s="9">
        <v>40</v>
      </c>
      <c r="B55" s="212"/>
      <c r="C55" s="206"/>
      <c r="D55" s="206"/>
      <c r="E55" s="206"/>
      <c r="F55" s="206"/>
      <c r="G55" s="484" t="s">
        <v>225</v>
      </c>
      <c r="H55" s="363" t="s">
        <v>224</v>
      </c>
      <c r="I55" s="363" t="s">
        <v>225</v>
      </c>
      <c r="J55" s="363"/>
    </row>
    <row r="56" spans="1:10" ht="12.75">
      <c r="A56" s="9">
        <v>41</v>
      </c>
      <c r="B56" s="10" t="s">
        <v>347</v>
      </c>
      <c r="C56" s="11"/>
      <c r="D56" s="11"/>
      <c r="E56" s="11"/>
      <c r="F56" s="11"/>
      <c r="G56" s="12">
        <f>G57+G58</f>
        <v>95765</v>
      </c>
      <c r="H56" s="12">
        <f>H57+H58</f>
        <v>2885</v>
      </c>
      <c r="I56" s="12">
        <f>I57+I58</f>
        <v>69206</v>
      </c>
      <c r="J56" s="290">
        <v>72.27</v>
      </c>
    </row>
    <row r="57" spans="1:10" ht="12.75">
      <c r="A57" s="16">
        <v>42</v>
      </c>
      <c r="B57" s="17">
        <v>231</v>
      </c>
      <c r="C57" s="1" t="s">
        <v>183</v>
      </c>
      <c r="D57" s="1"/>
      <c r="E57" s="1"/>
      <c r="F57" s="1"/>
      <c r="G57" s="18">
        <v>6639</v>
      </c>
      <c r="H57" s="19">
        <v>200</v>
      </c>
      <c r="I57" s="18">
        <v>9020</v>
      </c>
      <c r="J57" s="292">
        <v>135.86</v>
      </c>
    </row>
    <row r="58" spans="1:10" ht="12.75">
      <c r="A58" s="9">
        <v>43</v>
      </c>
      <c r="B58" s="13">
        <v>233001</v>
      </c>
      <c r="C58" s="21" t="s">
        <v>512</v>
      </c>
      <c r="D58" s="21"/>
      <c r="E58" s="21"/>
      <c r="F58" s="21"/>
      <c r="G58" s="15">
        <v>89126</v>
      </c>
      <c r="H58" s="15">
        <v>2685</v>
      </c>
      <c r="I58" s="15">
        <v>60186</v>
      </c>
      <c r="J58" s="293">
        <v>67.53</v>
      </c>
    </row>
    <row r="59" spans="1:10" ht="12.75">
      <c r="A59" s="9">
        <v>44</v>
      </c>
      <c r="B59" s="45" t="s">
        <v>350</v>
      </c>
      <c r="C59" s="46"/>
      <c r="D59" s="46"/>
      <c r="E59" s="46"/>
      <c r="F59" s="46"/>
      <c r="G59" s="27">
        <f>G60+G61</f>
        <v>536100</v>
      </c>
      <c r="H59" s="27">
        <f>H60+H61</f>
        <v>16150</v>
      </c>
      <c r="I59" s="27">
        <f>I60+I61</f>
        <v>669329</v>
      </c>
      <c r="J59" s="312">
        <v>124.85</v>
      </c>
    </row>
    <row r="60" spans="1:10" ht="12.75">
      <c r="A60" s="9">
        <v>45</v>
      </c>
      <c r="B60" s="47" t="s">
        <v>351</v>
      </c>
      <c r="C60" s="21" t="s">
        <v>563</v>
      </c>
      <c r="D60" s="21"/>
      <c r="E60" s="21"/>
      <c r="F60" s="21"/>
      <c r="G60" s="15">
        <v>479668</v>
      </c>
      <c r="H60" s="15">
        <v>14450</v>
      </c>
      <c r="I60" s="15">
        <v>598873</v>
      </c>
      <c r="J60" s="311">
        <v>124.85</v>
      </c>
    </row>
    <row r="61" spans="1:10" ht="12.75">
      <c r="A61" s="48">
        <v>46</v>
      </c>
      <c r="B61" s="49">
        <v>322001</v>
      </c>
      <c r="C61" s="50" t="s">
        <v>564</v>
      </c>
      <c r="D61" s="50"/>
      <c r="E61" s="50"/>
      <c r="F61" s="50"/>
      <c r="G61" s="488">
        <v>56432</v>
      </c>
      <c r="H61" s="15">
        <v>1700</v>
      </c>
      <c r="I61" s="15">
        <v>70456</v>
      </c>
      <c r="J61" s="293">
        <v>124.85</v>
      </c>
    </row>
    <row r="62" spans="1:10" ht="18.75" thickBot="1">
      <c r="A62" s="36">
        <v>47</v>
      </c>
      <c r="B62" s="52" t="s">
        <v>352</v>
      </c>
      <c r="C62" s="38"/>
      <c r="D62" s="38"/>
      <c r="E62" s="39"/>
      <c r="F62" s="39"/>
      <c r="G62" s="40">
        <f>G56+G59</f>
        <v>631865</v>
      </c>
      <c r="H62" s="40">
        <f>H56+H59</f>
        <v>19035</v>
      </c>
      <c r="I62" s="40">
        <f>I56+I59</f>
        <v>738535</v>
      </c>
      <c r="J62" s="362">
        <v>116.88</v>
      </c>
    </row>
    <row r="63" ht="13.5" thickTop="1"/>
    <row r="64" ht="13.5" thickBot="1"/>
    <row r="65" spans="1:10" ht="35.25" thickTop="1">
      <c r="A65" s="351" t="s">
        <v>318</v>
      </c>
      <c r="B65" s="42" t="s">
        <v>238</v>
      </c>
      <c r="C65" s="43"/>
      <c r="D65" s="43"/>
      <c r="E65" s="43"/>
      <c r="F65" s="44"/>
      <c r="G65" s="288" t="s">
        <v>746</v>
      </c>
      <c r="H65" s="288" t="s">
        <v>746</v>
      </c>
      <c r="I65" s="6" t="s">
        <v>747</v>
      </c>
      <c r="J65" s="6" t="s">
        <v>169</v>
      </c>
    </row>
    <row r="66" spans="1:10" ht="12.75">
      <c r="A66" s="9">
        <v>48</v>
      </c>
      <c r="B66" s="212"/>
      <c r="C66" s="206"/>
      <c r="D66" s="206"/>
      <c r="E66" s="206"/>
      <c r="F66" s="206"/>
      <c r="G66" s="484" t="s">
        <v>225</v>
      </c>
      <c r="H66" s="363" t="s">
        <v>224</v>
      </c>
      <c r="I66" s="363" t="s">
        <v>225</v>
      </c>
      <c r="J66" s="356"/>
    </row>
    <row r="67" spans="1:10" ht="12.75">
      <c r="A67" s="9">
        <v>49</v>
      </c>
      <c r="B67" s="10" t="s">
        <v>353</v>
      </c>
      <c r="C67" s="11"/>
      <c r="D67" s="11"/>
      <c r="E67" s="11"/>
      <c r="F67" s="11"/>
      <c r="G67" s="12">
        <f>G68+G69+G70</f>
        <v>67530</v>
      </c>
      <c r="H67" s="12">
        <f>H68+H69+H70</f>
        <v>2034</v>
      </c>
      <c r="I67" s="12">
        <f>I68+I69+I70</f>
        <v>15000</v>
      </c>
      <c r="J67" s="290">
        <v>22.21</v>
      </c>
    </row>
    <row r="68" spans="1:10" ht="12.75">
      <c r="A68" s="9">
        <v>50</v>
      </c>
      <c r="B68" s="53">
        <v>453</v>
      </c>
      <c r="C68" s="28" t="s">
        <v>252</v>
      </c>
      <c r="D68" s="21"/>
      <c r="E68" s="21"/>
      <c r="F68" s="21"/>
      <c r="G68" s="18">
        <v>67530</v>
      </c>
      <c r="H68" s="18">
        <v>2034</v>
      </c>
      <c r="I68" s="18">
        <v>15000</v>
      </c>
      <c r="J68" s="296">
        <v>22.21</v>
      </c>
    </row>
    <row r="69" spans="1:10" ht="12.75">
      <c r="A69" s="16">
        <v>51</v>
      </c>
      <c r="B69" s="23">
        <v>454001</v>
      </c>
      <c r="C69" s="7" t="s">
        <v>354</v>
      </c>
      <c r="D69" s="1"/>
      <c r="E69" s="1"/>
      <c r="F69" s="1"/>
      <c r="G69" s="8">
        <v>0</v>
      </c>
      <c r="H69" s="8">
        <v>0</v>
      </c>
      <c r="I69" s="8">
        <v>0</v>
      </c>
      <c r="J69" s="293">
        <v>0</v>
      </c>
    </row>
    <row r="70" spans="1:10" ht="12.75">
      <c r="A70" s="9">
        <v>52</v>
      </c>
      <c r="B70" s="13">
        <v>454002</v>
      </c>
      <c r="C70" s="28" t="s">
        <v>355</v>
      </c>
      <c r="D70" s="21"/>
      <c r="E70" s="21"/>
      <c r="F70" s="21"/>
      <c r="G70" s="19">
        <v>0</v>
      </c>
      <c r="H70" s="19">
        <v>0</v>
      </c>
      <c r="I70" s="19">
        <v>0</v>
      </c>
      <c r="J70" s="296">
        <v>0</v>
      </c>
    </row>
    <row r="71" spans="1:10" ht="12.75">
      <c r="A71" s="9">
        <v>53</v>
      </c>
      <c r="B71" s="45" t="s">
        <v>356</v>
      </c>
      <c r="C71" s="46"/>
      <c r="D71" s="46"/>
      <c r="E71" s="46"/>
      <c r="F71" s="46"/>
      <c r="G71" s="12">
        <f>G72+G73</f>
        <v>426968</v>
      </c>
      <c r="H71" s="12">
        <f>H72+H73</f>
        <v>12863</v>
      </c>
      <c r="I71" s="12">
        <f>I72+I73</f>
        <v>698098</v>
      </c>
      <c r="J71" s="290">
        <v>163.5</v>
      </c>
    </row>
    <row r="72" spans="1:10" ht="12.75">
      <c r="A72" s="9">
        <v>54</v>
      </c>
      <c r="B72" s="54">
        <v>513002</v>
      </c>
      <c r="C72" s="21" t="s">
        <v>357</v>
      </c>
      <c r="D72" s="21"/>
      <c r="E72" s="21"/>
      <c r="F72" s="21"/>
      <c r="G72" s="18">
        <v>426968</v>
      </c>
      <c r="H72" s="18">
        <v>12863</v>
      </c>
      <c r="I72" s="18">
        <v>698098</v>
      </c>
      <c r="J72" s="296">
        <v>163.5</v>
      </c>
    </row>
    <row r="73" spans="1:10" ht="12.75">
      <c r="A73" s="48">
        <v>55</v>
      </c>
      <c r="B73" s="49">
        <v>514002</v>
      </c>
      <c r="C73" s="50" t="s">
        <v>358</v>
      </c>
      <c r="D73" s="50"/>
      <c r="E73" s="50"/>
      <c r="F73" s="50"/>
      <c r="G73" s="8">
        <v>0</v>
      </c>
      <c r="H73" s="8">
        <v>0</v>
      </c>
      <c r="I73" s="8">
        <v>0</v>
      </c>
      <c r="J73" s="293">
        <v>0</v>
      </c>
    </row>
    <row r="74" spans="1:10" ht="15.75">
      <c r="A74" s="9">
        <v>56</v>
      </c>
      <c r="B74" s="55" t="s">
        <v>253</v>
      </c>
      <c r="C74" s="56"/>
      <c r="D74" s="56"/>
      <c r="E74" s="56"/>
      <c r="F74" s="56"/>
      <c r="G74" s="364">
        <f>G67+G71</f>
        <v>494498</v>
      </c>
      <c r="H74" s="364">
        <f>H67+H71</f>
        <v>14897</v>
      </c>
      <c r="I74" s="364">
        <f>I67+I71</f>
        <v>713098</v>
      </c>
      <c r="J74" s="642">
        <v>144.21</v>
      </c>
    </row>
    <row r="75" spans="1:10" ht="12.75">
      <c r="A75" s="207"/>
      <c r="B75" s="57"/>
      <c r="C75" s="57"/>
      <c r="D75" s="57"/>
      <c r="E75" s="57"/>
      <c r="F75" s="57"/>
      <c r="G75" s="485"/>
      <c r="H75" s="631"/>
      <c r="I75" s="631"/>
      <c r="J75" s="632"/>
    </row>
    <row r="76" spans="1:10" ht="13.5" thickBot="1">
      <c r="A76" s="16"/>
      <c r="B76" s="638" t="s">
        <v>724</v>
      </c>
      <c r="C76" s="1"/>
      <c r="D76" s="1"/>
      <c r="E76" s="1"/>
      <c r="F76" s="1"/>
      <c r="G76" s="639"/>
      <c r="H76" s="640"/>
      <c r="I76" s="640"/>
      <c r="J76" s="641"/>
    </row>
    <row r="77" spans="1:10" ht="13.5" thickTop="1">
      <c r="A77" s="633">
        <v>57</v>
      </c>
      <c r="B77" s="634"/>
      <c r="C77" s="634"/>
      <c r="D77" s="634"/>
      <c r="E77" s="634"/>
      <c r="F77" s="634"/>
      <c r="G77" s="635" t="s">
        <v>225</v>
      </c>
      <c r="H77" s="636" t="s">
        <v>224</v>
      </c>
      <c r="I77" s="636" t="s">
        <v>225</v>
      </c>
      <c r="J77" s="637" t="s">
        <v>169</v>
      </c>
    </row>
    <row r="78" spans="1:10" ht="15.75">
      <c r="A78" s="9">
        <v>58</v>
      </c>
      <c r="B78" s="58" t="s">
        <v>319</v>
      </c>
      <c r="C78" s="58"/>
      <c r="D78" s="58"/>
      <c r="E78" s="58"/>
      <c r="F78" s="58"/>
      <c r="G78" s="205">
        <f>G47</f>
        <v>4200194.01</v>
      </c>
      <c r="H78" s="205">
        <f>H47</f>
        <v>126163</v>
      </c>
      <c r="I78" s="205">
        <f>I47</f>
        <v>4162885</v>
      </c>
      <c r="J78" s="365">
        <v>99.11</v>
      </c>
    </row>
    <row r="79" spans="1:10" ht="15.75">
      <c r="A79" s="16">
        <v>59</v>
      </c>
      <c r="B79" s="59" t="s">
        <v>347</v>
      </c>
      <c r="C79" s="59"/>
      <c r="D79" s="59"/>
      <c r="E79" s="59"/>
      <c r="F79" s="59"/>
      <c r="G79" s="60">
        <f>G62</f>
        <v>631865</v>
      </c>
      <c r="H79" s="486">
        <f>H62</f>
        <v>19035</v>
      </c>
      <c r="I79" s="486">
        <f>I62</f>
        <v>738535</v>
      </c>
      <c r="J79" s="366">
        <v>116.88</v>
      </c>
    </row>
    <row r="80" spans="1:10" ht="15.75">
      <c r="A80" s="9">
        <v>60</v>
      </c>
      <c r="B80" s="58" t="s">
        <v>238</v>
      </c>
      <c r="C80" s="58"/>
      <c r="D80" s="58"/>
      <c r="E80" s="58"/>
      <c r="F80" s="58"/>
      <c r="G80" s="205">
        <f>G74</f>
        <v>494498</v>
      </c>
      <c r="H80" s="205">
        <f>H74</f>
        <v>14897</v>
      </c>
      <c r="I80" s="205">
        <f>I74</f>
        <v>713098</v>
      </c>
      <c r="J80" s="365">
        <v>144.21</v>
      </c>
    </row>
    <row r="81" spans="1:10" ht="15">
      <c r="A81" s="9">
        <v>61</v>
      </c>
      <c r="B81" s="61" t="s">
        <v>359</v>
      </c>
      <c r="C81" s="61"/>
      <c r="D81" s="61"/>
      <c r="E81" s="61"/>
      <c r="F81" s="61"/>
      <c r="G81" s="620">
        <v>49790</v>
      </c>
      <c r="H81" s="205">
        <v>1500</v>
      </c>
      <c r="I81" s="205">
        <v>73505</v>
      </c>
      <c r="J81" s="365">
        <v>147.63</v>
      </c>
    </row>
    <row r="82" spans="1:10" ht="18.75" thickBot="1">
      <c r="A82" s="62">
        <v>62</v>
      </c>
      <c r="B82" s="63" t="s">
        <v>360</v>
      </c>
      <c r="C82" s="64"/>
      <c r="D82" s="64"/>
      <c r="E82" s="64"/>
      <c r="F82" s="64"/>
      <c r="G82" s="483">
        <f>G78+G79+G80+G81</f>
        <v>5376347.01</v>
      </c>
      <c r="H82" s="393">
        <f>H78+H79+H80+H81</f>
        <v>161595</v>
      </c>
      <c r="I82" s="483">
        <f>I78+I79+I80+I81</f>
        <v>5688023</v>
      </c>
      <c r="J82" s="367">
        <v>145.8</v>
      </c>
    </row>
    <row r="83" ht="13.5" thickTop="1"/>
    <row r="86" ht="12.75">
      <c r="A86" t="s">
        <v>263</v>
      </c>
    </row>
    <row r="87" ht="12.75">
      <c r="A87" t="s">
        <v>179</v>
      </c>
    </row>
    <row r="88" ht="12.75">
      <c r="A88" t="s">
        <v>180</v>
      </c>
    </row>
    <row r="89" ht="12.75">
      <c r="A89" t="s">
        <v>264</v>
      </c>
    </row>
    <row r="90" ht="12.75">
      <c r="A90" t="s">
        <v>265</v>
      </c>
    </row>
    <row r="91" ht="12.75">
      <c r="A91" t="s">
        <v>562</v>
      </c>
    </row>
    <row r="92" ht="12.75">
      <c r="A92" t="s">
        <v>266</v>
      </c>
    </row>
    <row r="93" ht="13.5" thickBot="1"/>
    <row r="94" spans="1:9" ht="13.5" thickTop="1">
      <c r="A94" s="264"/>
      <c r="B94" s="265"/>
      <c r="C94" s="265"/>
      <c r="D94" s="265"/>
      <c r="E94" s="265"/>
      <c r="F94" s="265"/>
      <c r="G94" s="265"/>
      <c r="H94" s="265"/>
      <c r="I94" s="467"/>
    </row>
    <row r="95" spans="1:9" ht="13.5" thickBot="1">
      <c r="A95" s="269"/>
      <c r="B95" s="582" t="s">
        <v>752</v>
      </c>
      <c r="C95" s="270"/>
      <c r="D95" s="270"/>
      <c r="E95" s="270"/>
      <c r="F95" s="270"/>
      <c r="G95" s="270"/>
      <c r="H95" s="270"/>
      <c r="I95" s="468" t="s">
        <v>225</v>
      </c>
    </row>
    <row r="96" spans="1:9" ht="18">
      <c r="A96" s="275"/>
      <c r="B96" s="273" t="s">
        <v>267</v>
      </c>
      <c r="C96" s="271"/>
      <c r="D96" s="271"/>
      <c r="E96" s="271"/>
      <c r="F96" s="271"/>
      <c r="G96" s="271"/>
      <c r="H96" s="272"/>
      <c r="I96" s="657">
        <v>5688023</v>
      </c>
    </row>
    <row r="97" spans="1:9" ht="15.75">
      <c r="A97" s="269"/>
      <c r="B97" s="266" t="s">
        <v>751</v>
      </c>
      <c r="C97" s="267"/>
      <c r="D97" s="267"/>
      <c r="E97" s="267"/>
      <c r="F97" s="267"/>
      <c r="G97" s="267"/>
      <c r="H97" s="267"/>
      <c r="I97" s="662">
        <v>713098</v>
      </c>
    </row>
    <row r="98" spans="1:9" ht="16.5" thickBot="1">
      <c r="A98" s="276"/>
      <c r="B98" s="274" t="s">
        <v>268</v>
      </c>
      <c r="C98" s="268"/>
      <c r="D98" s="268"/>
      <c r="E98" s="268"/>
      <c r="F98" s="268"/>
      <c r="G98" s="268"/>
      <c r="H98" s="268"/>
      <c r="I98" s="660">
        <v>4974925</v>
      </c>
    </row>
    <row r="99" ht="13.5" thickTop="1"/>
    <row r="102" ht="12.75">
      <c r="J102">
        <v>7</v>
      </c>
    </row>
  </sheetData>
  <mergeCells count="1">
    <mergeCell ref="A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&amp;LKonverzný kurz: 1 EUR = 30,1260 SKK&amp;RRozpočet mesta Šurany za rok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76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0" customWidth="1"/>
    <col min="6" max="7" width="10.75390625" style="0" customWidth="1"/>
    <col min="9" max="9" width="10.75390625" style="0" customWidth="1"/>
  </cols>
  <sheetData>
    <row r="1" spans="1:10" ht="17.25" thickBot="1" thickTop="1">
      <c r="A1" s="703" t="s">
        <v>557</v>
      </c>
      <c r="B1" s="704"/>
      <c r="C1" s="704"/>
      <c r="D1" s="704"/>
      <c r="E1" s="704"/>
      <c r="F1" s="704"/>
      <c r="G1" s="704"/>
      <c r="H1" s="704"/>
      <c r="I1" s="704"/>
      <c r="J1" s="285"/>
    </row>
    <row r="2" spans="7:10" ht="13.5" thickTop="1">
      <c r="G2" s="286"/>
      <c r="H2" s="286"/>
      <c r="I2" s="286"/>
      <c r="J2" s="286"/>
    </row>
    <row r="3" spans="7:10" ht="12.75">
      <c r="G3" s="286" t="s">
        <v>225</v>
      </c>
      <c r="H3" s="286" t="s">
        <v>224</v>
      </c>
      <c r="I3" s="286" t="s">
        <v>225</v>
      </c>
      <c r="J3" s="286"/>
    </row>
    <row r="4" spans="7:10" ht="13.5" thickBot="1">
      <c r="G4" s="286"/>
      <c r="H4" s="286"/>
      <c r="I4" s="286"/>
      <c r="J4" s="286"/>
    </row>
    <row r="5" spans="1:10" ht="35.25" thickTop="1">
      <c r="A5" s="2" t="s">
        <v>318</v>
      </c>
      <c r="B5" s="3" t="s">
        <v>361</v>
      </c>
      <c r="C5" s="5"/>
      <c r="D5" s="5"/>
      <c r="E5" s="5"/>
      <c r="F5" s="287"/>
      <c r="G5" s="288" t="s">
        <v>746</v>
      </c>
      <c r="H5" s="288" t="s">
        <v>746</v>
      </c>
      <c r="I5" s="6" t="s">
        <v>747</v>
      </c>
      <c r="J5" s="6" t="s">
        <v>169</v>
      </c>
    </row>
    <row r="6" spans="1:10" ht="15.75">
      <c r="A6" s="9">
        <v>1</v>
      </c>
      <c r="B6" s="66" t="s">
        <v>570</v>
      </c>
      <c r="C6" s="11"/>
      <c r="D6" s="11"/>
      <c r="E6" s="11"/>
      <c r="F6" s="11"/>
      <c r="G6" s="289">
        <f>G7+G8+G9+G10+G51+G59+G63</f>
        <v>723913</v>
      </c>
      <c r="H6" s="289">
        <f>H7+H8+H9+H10+H51+H59+H63</f>
        <v>21809</v>
      </c>
      <c r="I6" s="289">
        <f>I7+I8+I9+I10+I51+I59+I63</f>
        <v>674342</v>
      </c>
      <c r="J6" s="290">
        <v>93.15</v>
      </c>
    </row>
    <row r="7" spans="1:10" ht="12.75">
      <c r="A7" s="9">
        <v>2</v>
      </c>
      <c r="B7" s="67">
        <v>610</v>
      </c>
      <c r="C7" s="68" t="s">
        <v>362</v>
      </c>
      <c r="D7" s="14"/>
      <c r="E7" s="14"/>
      <c r="F7" s="14"/>
      <c r="G7" s="291">
        <v>302065</v>
      </c>
      <c r="H7" s="291">
        <v>9100</v>
      </c>
      <c r="I7" s="291">
        <v>296488</v>
      </c>
      <c r="J7" s="292">
        <v>98.15</v>
      </c>
    </row>
    <row r="8" spans="1:10" ht="12.75">
      <c r="A8" s="16">
        <v>3</v>
      </c>
      <c r="B8" s="71">
        <v>620</v>
      </c>
      <c r="C8" s="72" t="s">
        <v>363</v>
      </c>
      <c r="D8" s="1"/>
      <c r="E8" s="1"/>
      <c r="F8" s="1"/>
      <c r="G8" s="69">
        <v>116179</v>
      </c>
      <c r="H8" s="69">
        <v>3500</v>
      </c>
      <c r="I8" s="69">
        <v>93616</v>
      </c>
      <c r="J8" s="293">
        <v>80.58</v>
      </c>
    </row>
    <row r="9" spans="1:10" ht="12.75">
      <c r="A9" s="9">
        <v>4</v>
      </c>
      <c r="B9" s="20"/>
      <c r="C9" s="74" t="s">
        <v>364</v>
      </c>
      <c r="D9" s="21"/>
      <c r="E9" s="21"/>
      <c r="F9" s="21"/>
      <c r="G9" s="69">
        <v>5643</v>
      </c>
      <c r="H9" s="70">
        <v>170</v>
      </c>
      <c r="I9" s="69">
        <v>5711</v>
      </c>
      <c r="J9" s="293">
        <v>101.21</v>
      </c>
    </row>
    <row r="10" spans="1:10" ht="12.75">
      <c r="A10" s="16">
        <v>5</v>
      </c>
      <c r="B10" s="71">
        <v>630</v>
      </c>
      <c r="C10" s="75" t="s">
        <v>365</v>
      </c>
      <c r="D10" s="1"/>
      <c r="E10" s="1"/>
      <c r="F10" s="1"/>
      <c r="G10" s="73">
        <f>G11+G13+G17+G25+G30+G35</f>
        <v>234246</v>
      </c>
      <c r="H10" s="73">
        <f>H11+H13+H17+H25+H30+H35</f>
        <v>7057</v>
      </c>
      <c r="I10" s="73">
        <f>I11+I13+I17+I25+I30+I35</f>
        <v>211102</v>
      </c>
      <c r="J10" s="294">
        <v>90.12</v>
      </c>
    </row>
    <row r="11" spans="1:10" ht="12.75">
      <c r="A11" s="9">
        <v>6</v>
      </c>
      <c r="B11" s="76">
        <v>631</v>
      </c>
      <c r="C11" s="76" t="s">
        <v>366</v>
      </c>
      <c r="D11" s="77"/>
      <c r="E11" s="77"/>
      <c r="F11" s="77"/>
      <c r="G11" s="78">
        <f>G12</f>
        <v>996</v>
      </c>
      <c r="H11" s="78">
        <f>H12</f>
        <v>30</v>
      </c>
      <c r="I11" s="78">
        <f>I12</f>
        <v>897</v>
      </c>
      <c r="J11" s="295">
        <v>90.06</v>
      </c>
    </row>
    <row r="12" spans="1:10" ht="12.75">
      <c r="A12" s="16">
        <v>7</v>
      </c>
      <c r="B12" s="79">
        <v>631001</v>
      </c>
      <c r="C12" s="24" t="s">
        <v>401</v>
      </c>
      <c r="D12" s="24"/>
      <c r="E12" s="24"/>
      <c r="F12" s="24"/>
      <c r="G12" s="19">
        <v>996</v>
      </c>
      <c r="H12" s="19">
        <v>30</v>
      </c>
      <c r="I12" s="19">
        <v>897</v>
      </c>
      <c r="J12" s="296">
        <v>90.06</v>
      </c>
    </row>
    <row r="13" spans="1:10" ht="12.75">
      <c r="A13" s="9">
        <v>8</v>
      </c>
      <c r="B13" s="80">
        <v>632</v>
      </c>
      <c r="C13" s="68" t="s">
        <v>367</v>
      </c>
      <c r="D13" s="68"/>
      <c r="E13" s="68"/>
      <c r="F13" s="68"/>
      <c r="G13" s="69">
        <f>G14+G15+G16</f>
        <v>64729</v>
      </c>
      <c r="H13" s="69">
        <f>H14+H15+H16</f>
        <v>1950</v>
      </c>
      <c r="I13" s="69">
        <f>I14+I15+I16</f>
        <v>65432</v>
      </c>
      <c r="J13" s="297">
        <v>101.09</v>
      </c>
    </row>
    <row r="14" spans="1:10" ht="12.75">
      <c r="A14" s="16">
        <v>9</v>
      </c>
      <c r="B14" s="79">
        <v>632001</v>
      </c>
      <c r="C14" s="81" t="s">
        <v>368</v>
      </c>
      <c r="D14" s="30"/>
      <c r="E14" s="30"/>
      <c r="F14" s="30"/>
      <c r="G14" s="18">
        <v>33194</v>
      </c>
      <c r="H14" s="18">
        <v>1000</v>
      </c>
      <c r="I14" s="18">
        <v>32123</v>
      </c>
      <c r="J14" s="296">
        <v>96.77</v>
      </c>
    </row>
    <row r="15" spans="1:10" ht="12.75">
      <c r="A15" s="9">
        <v>10</v>
      </c>
      <c r="B15" s="82">
        <v>632002</v>
      </c>
      <c r="C15" s="83" t="s">
        <v>369</v>
      </c>
      <c r="D15" s="83"/>
      <c r="E15" s="83"/>
      <c r="F15" s="83"/>
      <c r="G15" s="15">
        <v>4980</v>
      </c>
      <c r="H15" s="8">
        <v>150</v>
      </c>
      <c r="I15" s="15">
        <v>3174</v>
      </c>
      <c r="J15" s="293">
        <v>63.73</v>
      </c>
    </row>
    <row r="16" spans="1:10" ht="12.75">
      <c r="A16" s="16">
        <v>11</v>
      </c>
      <c r="B16" s="79">
        <v>632003</v>
      </c>
      <c r="C16" s="30" t="s">
        <v>370</v>
      </c>
      <c r="D16" s="30"/>
      <c r="E16" s="30"/>
      <c r="F16" s="30"/>
      <c r="G16" s="18">
        <v>26555</v>
      </c>
      <c r="H16" s="18">
        <v>800</v>
      </c>
      <c r="I16" s="18">
        <v>30135</v>
      </c>
      <c r="J16" s="296">
        <v>113.48</v>
      </c>
    </row>
    <row r="17" spans="1:10" ht="12.75">
      <c r="A17" s="9">
        <v>12</v>
      </c>
      <c r="B17" s="84">
        <v>633</v>
      </c>
      <c r="C17" s="76" t="s">
        <v>371</v>
      </c>
      <c r="D17" s="76"/>
      <c r="E17" s="76"/>
      <c r="F17" s="76"/>
      <c r="G17" s="78">
        <f>G18+G19+G20+G21+G22+G23+G24</f>
        <v>30373</v>
      </c>
      <c r="H17" s="78">
        <f>H18+H19+H20+H21+H22+H23+H24</f>
        <v>915</v>
      </c>
      <c r="I17" s="78">
        <f>I18+I19+I20+I21+I22+I23+I24</f>
        <v>32415</v>
      </c>
      <c r="J17" s="295">
        <v>106.72</v>
      </c>
    </row>
    <row r="18" spans="1:10" ht="12.75">
      <c r="A18" s="16">
        <v>13</v>
      </c>
      <c r="B18" s="85">
        <v>633001</v>
      </c>
      <c r="C18" s="81" t="s">
        <v>372</v>
      </c>
      <c r="D18" s="30"/>
      <c r="E18" s="30"/>
      <c r="F18" s="30"/>
      <c r="G18" s="18">
        <v>1660</v>
      </c>
      <c r="H18" s="19">
        <v>50</v>
      </c>
      <c r="I18" s="19">
        <v>305</v>
      </c>
      <c r="J18" s="296">
        <v>18.37</v>
      </c>
    </row>
    <row r="19" spans="1:10" ht="12.75">
      <c r="A19" s="9">
        <v>14</v>
      </c>
      <c r="B19" s="86">
        <v>633003</v>
      </c>
      <c r="C19" s="83" t="s">
        <v>373</v>
      </c>
      <c r="D19" s="83"/>
      <c r="E19" s="83"/>
      <c r="F19" s="83"/>
      <c r="G19" s="15">
        <v>0</v>
      </c>
      <c r="H19" s="8">
        <v>0</v>
      </c>
      <c r="I19" s="8">
        <v>2</v>
      </c>
      <c r="J19" s="319" t="s">
        <v>128</v>
      </c>
    </row>
    <row r="20" spans="1:10" ht="12.75">
      <c r="A20" s="9">
        <v>15</v>
      </c>
      <c r="B20" s="86">
        <v>633004</v>
      </c>
      <c r="C20" s="83" t="s">
        <v>170</v>
      </c>
      <c r="D20" s="83"/>
      <c r="E20" s="83"/>
      <c r="F20" s="83"/>
      <c r="G20" s="18">
        <v>332</v>
      </c>
      <c r="H20" s="19">
        <v>10</v>
      </c>
      <c r="I20" s="19">
        <v>0</v>
      </c>
      <c r="J20" s="296">
        <v>0</v>
      </c>
    </row>
    <row r="21" spans="1:10" ht="12.75">
      <c r="A21" s="16">
        <v>16</v>
      </c>
      <c r="B21" s="87">
        <v>633006</v>
      </c>
      <c r="C21" s="88" t="s">
        <v>226</v>
      </c>
      <c r="D21" s="88"/>
      <c r="E21" s="88"/>
      <c r="F21" s="88"/>
      <c r="G21" s="15">
        <v>13278</v>
      </c>
      <c r="H21" s="8">
        <v>400</v>
      </c>
      <c r="I21" s="15">
        <v>11427</v>
      </c>
      <c r="J21" s="293">
        <v>86.06</v>
      </c>
    </row>
    <row r="22" spans="1:10" ht="12.75">
      <c r="A22" s="9">
        <v>17</v>
      </c>
      <c r="B22" s="87">
        <v>633009</v>
      </c>
      <c r="C22" s="88" t="s">
        <v>374</v>
      </c>
      <c r="D22" s="88"/>
      <c r="E22" s="88"/>
      <c r="F22" s="88"/>
      <c r="G22" s="18">
        <v>6639</v>
      </c>
      <c r="H22" s="19">
        <v>200</v>
      </c>
      <c r="I22" s="18">
        <v>9852</v>
      </c>
      <c r="J22" s="296">
        <v>148.39</v>
      </c>
    </row>
    <row r="23" spans="1:10" ht="12.75">
      <c r="A23" s="16">
        <v>18</v>
      </c>
      <c r="B23" s="90">
        <v>633010</v>
      </c>
      <c r="C23" s="81" t="s">
        <v>375</v>
      </c>
      <c r="D23" s="81"/>
      <c r="E23" s="81"/>
      <c r="F23" s="81"/>
      <c r="G23" s="15">
        <v>166</v>
      </c>
      <c r="H23" s="8">
        <v>5</v>
      </c>
      <c r="I23" s="8">
        <v>0</v>
      </c>
      <c r="J23" s="319">
        <v>0</v>
      </c>
    </row>
    <row r="24" spans="1:10" ht="12.75">
      <c r="A24" s="9">
        <v>19</v>
      </c>
      <c r="B24" s="87">
        <v>633016</v>
      </c>
      <c r="C24" s="88" t="s">
        <v>376</v>
      </c>
      <c r="D24" s="88"/>
      <c r="E24" s="88"/>
      <c r="F24" s="88"/>
      <c r="G24" s="18">
        <v>8298</v>
      </c>
      <c r="H24" s="19">
        <v>250</v>
      </c>
      <c r="I24" s="18">
        <v>10829</v>
      </c>
      <c r="J24" s="296">
        <v>130.5</v>
      </c>
    </row>
    <row r="25" spans="1:10" ht="12.75">
      <c r="A25" s="16">
        <v>20</v>
      </c>
      <c r="B25" s="91">
        <v>634</v>
      </c>
      <c r="C25" s="75" t="s">
        <v>377</v>
      </c>
      <c r="D25" s="75"/>
      <c r="E25" s="75"/>
      <c r="F25" s="75"/>
      <c r="G25" s="78">
        <f>G26+G27+G28+G29</f>
        <v>12780</v>
      </c>
      <c r="H25" s="109">
        <f>H26+H27+H28+H29</f>
        <v>385</v>
      </c>
      <c r="I25" s="78">
        <f>I26+I27+I28+I29</f>
        <v>7127</v>
      </c>
      <c r="J25" s="295">
        <v>55.77</v>
      </c>
    </row>
    <row r="26" spans="1:10" ht="12.75">
      <c r="A26" s="9">
        <v>21</v>
      </c>
      <c r="B26" s="87">
        <v>634001</v>
      </c>
      <c r="C26" s="88" t="s">
        <v>378</v>
      </c>
      <c r="D26" s="88"/>
      <c r="E26" s="88"/>
      <c r="F26" s="88"/>
      <c r="G26" s="15">
        <v>9958</v>
      </c>
      <c r="H26" s="8">
        <v>300</v>
      </c>
      <c r="I26" s="15">
        <v>5225</v>
      </c>
      <c r="J26" s="293">
        <v>52.47</v>
      </c>
    </row>
    <row r="27" spans="1:10" ht="12.75">
      <c r="A27" s="16">
        <v>22</v>
      </c>
      <c r="B27" s="90">
        <v>634002</v>
      </c>
      <c r="C27" s="81" t="s">
        <v>379</v>
      </c>
      <c r="D27" s="81"/>
      <c r="E27" s="81"/>
      <c r="F27" s="81"/>
      <c r="G27" s="15">
        <v>1660</v>
      </c>
      <c r="H27" s="8">
        <v>50</v>
      </c>
      <c r="I27" s="8">
        <v>943</v>
      </c>
      <c r="J27" s="293">
        <v>56.81</v>
      </c>
    </row>
    <row r="28" spans="1:10" ht="12.75">
      <c r="A28" s="9">
        <v>23</v>
      </c>
      <c r="B28" s="87">
        <v>634003</v>
      </c>
      <c r="C28" s="88" t="s">
        <v>380</v>
      </c>
      <c r="D28" s="88"/>
      <c r="E28" s="88"/>
      <c r="F28" s="88"/>
      <c r="G28" s="15">
        <v>996</v>
      </c>
      <c r="H28" s="8">
        <v>30</v>
      </c>
      <c r="I28" s="8">
        <v>941</v>
      </c>
      <c r="J28" s="293">
        <v>94.48</v>
      </c>
    </row>
    <row r="29" spans="1:10" ht="12.75">
      <c r="A29" s="16">
        <v>24</v>
      </c>
      <c r="B29" s="90">
        <v>634005</v>
      </c>
      <c r="C29" s="81" t="s">
        <v>381</v>
      </c>
      <c r="D29" s="81"/>
      <c r="E29" s="81"/>
      <c r="F29" s="81"/>
      <c r="G29" s="18">
        <v>166</v>
      </c>
      <c r="H29" s="19">
        <v>5</v>
      </c>
      <c r="I29" s="19">
        <v>18</v>
      </c>
      <c r="J29" s="296">
        <v>10.84</v>
      </c>
    </row>
    <row r="30" spans="1:10" ht="12.75">
      <c r="A30" s="9">
        <v>25</v>
      </c>
      <c r="B30" s="84">
        <v>635</v>
      </c>
      <c r="C30" s="76" t="s">
        <v>171</v>
      </c>
      <c r="D30" s="76"/>
      <c r="E30" s="76"/>
      <c r="F30" s="76"/>
      <c r="G30" s="78">
        <f>G31+G32+G33+G34</f>
        <v>36845</v>
      </c>
      <c r="H30" s="78">
        <f>H31+H32+H33+H34</f>
        <v>1110</v>
      </c>
      <c r="I30" s="78">
        <f>I31+I32+I33+I34</f>
        <v>18805</v>
      </c>
      <c r="J30" s="295">
        <v>51.04</v>
      </c>
    </row>
    <row r="31" spans="1:10" ht="12.75">
      <c r="A31" s="16">
        <v>26</v>
      </c>
      <c r="B31" s="90">
        <v>635002</v>
      </c>
      <c r="C31" s="81" t="s">
        <v>565</v>
      </c>
      <c r="D31" s="81"/>
      <c r="E31" s="81"/>
      <c r="F31" s="81"/>
      <c r="G31" s="18">
        <v>9958</v>
      </c>
      <c r="H31" s="19">
        <v>300</v>
      </c>
      <c r="I31" s="18">
        <v>4729</v>
      </c>
      <c r="J31" s="296">
        <v>47.49</v>
      </c>
    </row>
    <row r="32" spans="1:10" ht="12.75">
      <c r="A32" s="9">
        <v>27</v>
      </c>
      <c r="B32" s="87">
        <v>635003</v>
      </c>
      <c r="C32" s="88" t="s">
        <v>408</v>
      </c>
      <c r="D32" s="88"/>
      <c r="E32" s="88"/>
      <c r="F32" s="88"/>
      <c r="G32" s="15">
        <v>0</v>
      </c>
      <c r="H32" s="8">
        <v>0</v>
      </c>
      <c r="I32" s="8">
        <v>0</v>
      </c>
      <c r="J32" s="293">
        <v>0</v>
      </c>
    </row>
    <row r="33" spans="1:10" ht="12.75">
      <c r="A33" s="16">
        <v>28</v>
      </c>
      <c r="B33" s="90">
        <v>635004</v>
      </c>
      <c r="C33" s="26" t="s">
        <v>227</v>
      </c>
      <c r="D33" s="81"/>
      <c r="E33" s="81"/>
      <c r="F33" s="81"/>
      <c r="G33" s="18">
        <v>4647</v>
      </c>
      <c r="H33" s="19">
        <v>140</v>
      </c>
      <c r="I33" s="18">
        <v>1041</v>
      </c>
      <c r="J33" s="296">
        <v>22.4</v>
      </c>
    </row>
    <row r="34" spans="1:10" ht="12.75">
      <c r="A34" s="9">
        <v>29</v>
      </c>
      <c r="B34" s="87">
        <v>635006</v>
      </c>
      <c r="C34" s="88" t="s">
        <v>228</v>
      </c>
      <c r="D34" s="88"/>
      <c r="E34" s="88"/>
      <c r="F34" s="88"/>
      <c r="G34" s="15">
        <v>22240</v>
      </c>
      <c r="H34" s="15">
        <v>670</v>
      </c>
      <c r="I34" s="15">
        <v>13035</v>
      </c>
      <c r="J34" s="293">
        <v>58.614</v>
      </c>
    </row>
    <row r="35" spans="1:10" ht="12.75">
      <c r="A35" s="16">
        <v>30</v>
      </c>
      <c r="B35" s="93">
        <v>637</v>
      </c>
      <c r="C35" s="75" t="s">
        <v>382</v>
      </c>
      <c r="D35" s="75"/>
      <c r="E35" s="75"/>
      <c r="F35" s="75"/>
      <c r="G35" s="94">
        <f>G36+G37+G38+G39+G40+G41+G42+G43+G44+G45+G46+G47+G48+G49+G50</f>
        <v>88523</v>
      </c>
      <c r="H35" s="94">
        <f>H36+H37+H38+H39+H40+H41+H42+H43+H44+H45+H46+H47+H48+H49+H50</f>
        <v>2667</v>
      </c>
      <c r="I35" s="94">
        <f>I36+I37+I38+I39+I40+I41+I42+I43+I44+I45+I46+I47+I48+I49+I50</f>
        <v>86426</v>
      </c>
      <c r="J35" s="298">
        <v>97.63</v>
      </c>
    </row>
    <row r="36" spans="1:10" ht="12.75">
      <c r="A36" s="9">
        <v>31</v>
      </c>
      <c r="B36" s="87">
        <v>637001</v>
      </c>
      <c r="C36" s="88" t="s">
        <v>383</v>
      </c>
      <c r="D36" s="88"/>
      <c r="E36" s="88"/>
      <c r="F36" s="88"/>
      <c r="G36" s="15">
        <v>1660</v>
      </c>
      <c r="H36" s="8">
        <v>50</v>
      </c>
      <c r="I36" s="8">
        <v>585</v>
      </c>
      <c r="J36" s="293">
        <v>35.24</v>
      </c>
    </row>
    <row r="37" spans="1:10" ht="12.75">
      <c r="A37" s="16">
        <v>32</v>
      </c>
      <c r="B37" s="90">
        <v>637002</v>
      </c>
      <c r="C37" s="81" t="s">
        <v>384</v>
      </c>
      <c r="D37" s="81"/>
      <c r="E37" s="81"/>
      <c r="F37" s="81"/>
      <c r="G37" s="15">
        <v>1660</v>
      </c>
      <c r="H37" s="8">
        <v>50</v>
      </c>
      <c r="I37" s="8">
        <v>0</v>
      </c>
      <c r="J37" s="293">
        <v>0</v>
      </c>
    </row>
    <row r="38" spans="1:10" ht="12.75">
      <c r="A38" s="9">
        <v>33</v>
      </c>
      <c r="B38" s="87">
        <v>637003</v>
      </c>
      <c r="C38" s="88" t="s">
        <v>385</v>
      </c>
      <c r="D38" s="88"/>
      <c r="E38" s="88"/>
      <c r="F38" s="88"/>
      <c r="G38" s="18">
        <v>6307</v>
      </c>
      <c r="H38" s="19">
        <v>190</v>
      </c>
      <c r="I38" s="18">
        <v>9325</v>
      </c>
      <c r="J38" s="299">
        <v>147.85</v>
      </c>
    </row>
    <row r="39" spans="1:10" ht="12.75">
      <c r="A39" s="16">
        <v>34</v>
      </c>
      <c r="B39" s="90">
        <v>637004</v>
      </c>
      <c r="C39" s="81" t="s">
        <v>229</v>
      </c>
      <c r="D39" s="81"/>
      <c r="E39" s="81"/>
      <c r="F39" s="81"/>
      <c r="G39" s="15">
        <v>14937</v>
      </c>
      <c r="H39" s="8">
        <v>450</v>
      </c>
      <c r="I39" s="15">
        <v>14850</v>
      </c>
      <c r="J39" s="293">
        <v>99.42</v>
      </c>
    </row>
    <row r="40" spans="1:10" ht="12.75">
      <c r="A40" s="9">
        <v>35</v>
      </c>
      <c r="B40" s="95">
        <v>637005</v>
      </c>
      <c r="C40" s="21" t="s">
        <v>230</v>
      </c>
      <c r="D40" s="21"/>
      <c r="E40" s="21"/>
      <c r="F40" s="21"/>
      <c r="G40" s="18">
        <v>8630</v>
      </c>
      <c r="H40" s="19">
        <v>260</v>
      </c>
      <c r="I40" s="18">
        <v>11000</v>
      </c>
      <c r="J40" s="296">
        <v>127.46</v>
      </c>
    </row>
    <row r="41" spans="1:10" ht="12.75">
      <c r="A41" s="16">
        <v>36</v>
      </c>
      <c r="B41" s="96">
        <v>637011</v>
      </c>
      <c r="C41" s="22" t="s">
        <v>387</v>
      </c>
      <c r="D41" s="81"/>
      <c r="E41" s="81"/>
      <c r="F41" s="81"/>
      <c r="G41" s="15">
        <v>4150</v>
      </c>
      <c r="H41" s="8">
        <v>125</v>
      </c>
      <c r="I41" s="15">
        <v>1650</v>
      </c>
      <c r="J41" s="293">
        <v>39.76</v>
      </c>
    </row>
    <row r="42" spans="1:10" ht="12.75">
      <c r="A42" s="9">
        <v>37</v>
      </c>
      <c r="B42" s="97">
        <v>637012</v>
      </c>
      <c r="C42" s="88" t="s">
        <v>388</v>
      </c>
      <c r="D42" s="88"/>
      <c r="E42" s="88"/>
      <c r="F42" s="88"/>
      <c r="G42" s="18">
        <v>3319</v>
      </c>
      <c r="H42" s="19">
        <v>100</v>
      </c>
      <c r="I42" s="18">
        <v>3213</v>
      </c>
      <c r="J42" s="296">
        <v>96.81</v>
      </c>
    </row>
    <row r="43" spans="1:10" ht="12.75">
      <c r="A43" s="16">
        <v>38</v>
      </c>
      <c r="B43" s="98">
        <v>637014</v>
      </c>
      <c r="C43" s="81" t="s">
        <v>389</v>
      </c>
      <c r="D43" s="22"/>
      <c r="E43" s="22"/>
      <c r="F43" s="22"/>
      <c r="G43" s="15">
        <v>15269</v>
      </c>
      <c r="H43" s="8">
        <v>460</v>
      </c>
      <c r="I43" s="15">
        <v>12572</v>
      </c>
      <c r="J43" s="293">
        <v>82.34</v>
      </c>
    </row>
    <row r="44" spans="1:10" ht="12.75">
      <c r="A44" s="9">
        <v>39</v>
      </c>
      <c r="B44" s="99">
        <v>637015</v>
      </c>
      <c r="C44" s="77" t="s">
        <v>390</v>
      </c>
      <c r="D44" s="77"/>
      <c r="E44" s="77"/>
      <c r="F44" s="77"/>
      <c r="G44" s="18">
        <v>5713</v>
      </c>
      <c r="H44" s="19">
        <v>172</v>
      </c>
      <c r="I44" s="18">
        <v>5713</v>
      </c>
      <c r="J44" s="296">
        <v>100</v>
      </c>
    </row>
    <row r="45" spans="1:10" ht="12.75">
      <c r="A45" s="9">
        <v>40</v>
      </c>
      <c r="B45" s="300">
        <v>637016</v>
      </c>
      <c r="C45" s="208" t="s">
        <v>391</v>
      </c>
      <c r="D45" s="88"/>
      <c r="E45" s="88"/>
      <c r="F45" s="88"/>
      <c r="G45" s="15">
        <v>4149</v>
      </c>
      <c r="H45" s="8">
        <v>125</v>
      </c>
      <c r="I45" s="15">
        <v>4249</v>
      </c>
      <c r="J45" s="293">
        <v>102.41</v>
      </c>
    </row>
    <row r="46" spans="1:10" ht="12.75">
      <c r="A46" s="9">
        <v>41</v>
      </c>
      <c r="B46" s="90">
        <v>637018</v>
      </c>
      <c r="C46" s="489" t="s">
        <v>566</v>
      </c>
      <c r="D46" s="81"/>
      <c r="E46" s="81"/>
      <c r="F46" s="81"/>
      <c r="G46" s="18">
        <v>2656</v>
      </c>
      <c r="H46" s="19">
        <v>80</v>
      </c>
      <c r="I46" s="18">
        <v>2656</v>
      </c>
      <c r="J46" s="296">
        <v>100</v>
      </c>
    </row>
    <row r="47" spans="1:10" ht="12.75">
      <c r="A47" s="9">
        <v>42</v>
      </c>
      <c r="B47" s="100">
        <v>637023</v>
      </c>
      <c r="C47" s="77" t="s">
        <v>392</v>
      </c>
      <c r="D47" s="77"/>
      <c r="E47" s="77"/>
      <c r="F47" s="77"/>
      <c r="G47" s="15">
        <v>683</v>
      </c>
      <c r="H47" s="8">
        <v>21</v>
      </c>
      <c r="I47" s="8">
        <v>710</v>
      </c>
      <c r="J47" s="293">
        <v>103.95</v>
      </c>
    </row>
    <row r="48" spans="1:10" ht="12.75">
      <c r="A48" s="48">
        <v>43</v>
      </c>
      <c r="B48" s="101">
        <v>637026</v>
      </c>
      <c r="C48" s="102" t="s">
        <v>393</v>
      </c>
      <c r="D48" s="102"/>
      <c r="E48" s="102"/>
      <c r="F48" s="102"/>
      <c r="G48" s="487">
        <v>16597</v>
      </c>
      <c r="H48" s="301">
        <v>500</v>
      </c>
      <c r="I48" s="487">
        <v>17135</v>
      </c>
      <c r="J48" s="296">
        <v>103.24</v>
      </c>
    </row>
    <row r="49" spans="1:10" ht="12.75">
      <c r="A49" s="16">
        <v>44</v>
      </c>
      <c r="B49" s="98">
        <v>637027</v>
      </c>
      <c r="C49" s="22" t="s">
        <v>231</v>
      </c>
      <c r="D49" s="22"/>
      <c r="E49" s="22"/>
      <c r="F49" s="22"/>
      <c r="G49" s="15">
        <v>2760</v>
      </c>
      <c r="H49" s="8">
        <v>83</v>
      </c>
      <c r="I49" s="15">
        <v>2760</v>
      </c>
      <c r="J49" s="293">
        <v>100</v>
      </c>
    </row>
    <row r="50" spans="1:10" ht="12.75">
      <c r="A50" s="9">
        <v>45</v>
      </c>
      <c r="B50" s="99">
        <v>637035</v>
      </c>
      <c r="C50" s="77" t="s">
        <v>394</v>
      </c>
      <c r="D50" s="77"/>
      <c r="E50" s="77"/>
      <c r="F50" s="77"/>
      <c r="G50" s="15">
        <v>33</v>
      </c>
      <c r="H50" s="8">
        <v>1</v>
      </c>
      <c r="I50" s="8">
        <v>8</v>
      </c>
      <c r="J50" s="293">
        <v>24.24</v>
      </c>
    </row>
    <row r="51" spans="1:10" ht="12.75">
      <c r="A51" s="16">
        <v>46</v>
      </c>
      <c r="B51" s="302">
        <v>640</v>
      </c>
      <c r="C51" s="75" t="s">
        <v>395</v>
      </c>
      <c r="D51" s="75"/>
      <c r="E51" s="75"/>
      <c r="F51" s="75"/>
      <c r="G51" s="94">
        <f>G52+G53+G54+G55</f>
        <v>15436</v>
      </c>
      <c r="H51" s="94">
        <f>H52+H53+H54+H55</f>
        <v>465</v>
      </c>
      <c r="I51" s="94">
        <f>I52+I53+I54+I55</f>
        <v>11531</v>
      </c>
      <c r="J51" s="298">
        <v>74.7</v>
      </c>
    </row>
    <row r="52" spans="1:10" ht="12.75">
      <c r="A52" s="9">
        <v>47</v>
      </c>
      <c r="B52" s="99">
        <v>642006</v>
      </c>
      <c r="C52" s="77" t="s">
        <v>396</v>
      </c>
      <c r="D52" s="77"/>
      <c r="E52" s="77"/>
      <c r="F52" s="77"/>
      <c r="G52" s="15">
        <v>1992</v>
      </c>
      <c r="H52" s="8">
        <v>60</v>
      </c>
      <c r="I52" s="8">
        <v>422</v>
      </c>
      <c r="J52" s="293">
        <v>21.18</v>
      </c>
    </row>
    <row r="53" spans="1:10" ht="12.75">
      <c r="A53" s="16">
        <v>48</v>
      </c>
      <c r="B53" s="98">
        <v>642014</v>
      </c>
      <c r="C53" s="22" t="s">
        <v>397</v>
      </c>
      <c r="D53" s="22"/>
      <c r="E53" s="22"/>
      <c r="F53" s="22"/>
      <c r="G53" s="15">
        <v>8962</v>
      </c>
      <c r="H53" s="8">
        <v>270</v>
      </c>
      <c r="I53" s="15">
        <v>6776</v>
      </c>
      <c r="J53" s="293">
        <v>75.61</v>
      </c>
    </row>
    <row r="54" spans="1:10" ht="12.75">
      <c r="A54" s="9">
        <v>49</v>
      </c>
      <c r="B54" s="99"/>
      <c r="C54" s="77" t="s">
        <v>567</v>
      </c>
      <c r="D54" s="77"/>
      <c r="E54" s="77"/>
      <c r="F54" s="77"/>
      <c r="G54" s="488">
        <v>4150</v>
      </c>
      <c r="H54" s="51">
        <v>125</v>
      </c>
      <c r="I54" s="515">
        <v>4150</v>
      </c>
      <c r="J54" s="398">
        <v>100</v>
      </c>
    </row>
    <row r="55" spans="1:10" ht="12.75">
      <c r="A55" s="211">
        <v>50</v>
      </c>
      <c r="B55" s="303"/>
      <c r="C55" s="500" t="s">
        <v>571</v>
      </c>
      <c r="D55" s="304"/>
      <c r="E55" s="304"/>
      <c r="F55" s="304"/>
      <c r="G55" s="501">
        <v>332</v>
      </c>
      <c r="H55" s="501">
        <v>10</v>
      </c>
      <c r="I55" s="501">
        <v>183</v>
      </c>
      <c r="J55" s="648">
        <v>55.12</v>
      </c>
    </row>
    <row r="56" spans="1:10" ht="13.5" thickBot="1">
      <c r="A56" s="57"/>
      <c r="B56" s="103"/>
      <c r="C56" s="104"/>
      <c r="D56" s="104"/>
      <c r="E56" s="104"/>
      <c r="F56" s="104"/>
      <c r="G56" s="104"/>
      <c r="H56" s="105"/>
      <c r="J56">
        <v>8</v>
      </c>
    </row>
    <row r="57" spans="1:10" ht="35.25" thickTop="1">
      <c r="A57" s="2" t="s">
        <v>318</v>
      </c>
      <c r="B57" s="3" t="s">
        <v>361</v>
      </c>
      <c r="C57" s="5"/>
      <c r="D57" s="5"/>
      <c r="E57" s="5"/>
      <c r="F57" s="5"/>
      <c r="G57" s="288" t="s">
        <v>746</v>
      </c>
      <c r="H57" s="288" t="s">
        <v>746</v>
      </c>
      <c r="I57" s="6" t="s">
        <v>747</v>
      </c>
      <c r="J57" s="6" t="s">
        <v>169</v>
      </c>
    </row>
    <row r="58" spans="1:10" ht="12.75">
      <c r="A58" s="211">
        <v>51</v>
      </c>
      <c r="B58" s="303"/>
      <c r="C58" s="304"/>
      <c r="D58" s="304"/>
      <c r="E58" s="304"/>
      <c r="F58" s="305"/>
      <c r="G58" s="499" t="s">
        <v>225</v>
      </c>
      <c r="H58" s="306" t="s">
        <v>224</v>
      </c>
      <c r="I58" s="306" t="s">
        <v>225</v>
      </c>
      <c r="J58" s="306"/>
    </row>
    <row r="59" spans="1:10" ht="12.75">
      <c r="A59" s="211">
        <v>52</v>
      </c>
      <c r="B59" s="302">
        <v>650</v>
      </c>
      <c r="C59" s="502" t="s">
        <v>400</v>
      </c>
      <c r="D59" s="304"/>
      <c r="E59" s="304"/>
      <c r="F59" s="304"/>
      <c r="G59" s="506">
        <f>G60+G61+G62</f>
        <v>33987</v>
      </c>
      <c r="H59" s="506">
        <f>H60+H61+H62</f>
        <v>1024</v>
      </c>
      <c r="I59" s="506">
        <f>I60+I61+I62</f>
        <v>36082</v>
      </c>
      <c r="J59" s="649">
        <v>106.16</v>
      </c>
    </row>
    <row r="60" spans="1:10" ht="12.75">
      <c r="A60" s="211">
        <v>53</v>
      </c>
      <c r="B60" s="100">
        <v>652002</v>
      </c>
      <c r="C60" s="22" t="s">
        <v>513</v>
      </c>
      <c r="D60" s="22"/>
      <c r="E60" s="22"/>
      <c r="F60" s="22"/>
      <c r="G60" s="505">
        <v>32630</v>
      </c>
      <c r="H60" s="501">
        <v>983</v>
      </c>
      <c r="I60" s="505">
        <v>34460</v>
      </c>
      <c r="J60" s="648">
        <v>105.61</v>
      </c>
    </row>
    <row r="61" spans="1:10" ht="12.75">
      <c r="A61" s="211">
        <v>54</v>
      </c>
      <c r="B61" s="503">
        <v>653001</v>
      </c>
      <c r="C61" s="500" t="s">
        <v>572</v>
      </c>
      <c r="D61" s="304"/>
      <c r="E61" s="304"/>
      <c r="F61" s="304"/>
      <c r="G61" s="501">
        <v>245</v>
      </c>
      <c r="H61" s="501">
        <v>7</v>
      </c>
      <c r="I61" s="501">
        <v>245</v>
      </c>
      <c r="J61" s="650">
        <v>100</v>
      </c>
    </row>
    <row r="62" spans="1:10" ht="12.75">
      <c r="A62" s="211">
        <v>55</v>
      </c>
      <c r="B62" s="503">
        <v>653002</v>
      </c>
      <c r="C62" s="500" t="s">
        <v>573</v>
      </c>
      <c r="D62" s="304"/>
      <c r="E62" s="304"/>
      <c r="F62" s="304"/>
      <c r="G62" s="505">
        <v>1112</v>
      </c>
      <c r="H62" s="501">
        <v>34</v>
      </c>
      <c r="I62" s="505">
        <v>1377</v>
      </c>
      <c r="J62" s="648">
        <v>123.83</v>
      </c>
    </row>
    <row r="63" spans="1:10" ht="12.75">
      <c r="A63" s="211">
        <v>56</v>
      </c>
      <c r="B63" s="303"/>
      <c r="C63" s="502" t="s">
        <v>574</v>
      </c>
      <c r="D63" s="304"/>
      <c r="E63" s="304"/>
      <c r="F63" s="304"/>
      <c r="G63" s="506">
        <v>16357</v>
      </c>
      <c r="H63" s="504">
        <v>493</v>
      </c>
      <c r="I63" s="506">
        <v>19812</v>
      </c>
      <c r="J63" s="649">
        <v>121.12</v>
      </c>
    </row>
    <row r="64" spans="1:10" ht="12.75">
      <c r="A64" s="211">
        <v>57</v>
      </c>
      <c r="B64" s="303"/>
      <c r="C64" s="304"/>
      <c r="D64" s="304"/>
      <c r="E64" s="304"/>
      <c r="F64" s="305"/>
      <c r="G64" s="484"/>
      <c r="H64" s="306"/>
      <c r="I64" s="306"/>
      <c r="J64" s="306"/>
    </row>
    <row r="65" spans="1:10" ht="15.75">
      <c r="A65" s="16">
        <v>58</v>
      </c>
      <c r="B65" s="106" t="s">
        <v>575</v>
      </c>
      <c r="C65" s="107"/>
      <c r="D65" s="107"/>
      <c r="E65" s="107"/>
      <c r="F65" s="107"/>
      <c r="G65" s="289">
        <f>G67</f>
        <v>12189</v>
      </c>
      <c r="H65" s="289">
        <f>H67</f>
        <v>367</v>
      </c>
      <c r="I65" s="289">
        <f>I67</f>
        <v>11183</v>
      </c>
      <c r="J65" s="290">
        <v>91.75</v>
      </c>
    </row>
    <row r="66" spans="1:10" ht="12.75">
      <c r="A66" s="509">
        <v>59</v>
      </c>
      <c r="B66" s="510"/>
      <c r="C66" s="511"/>
      <c r="D66" s="511"/>
      <c r="E66" s="511"/>
      <c r="F66" s="512"/>
      <c r="G66" s="507"/>
      <c r="H66" s="507"/>
      <c r="I66" s="507"/>
      <c r="J66" s="508"/>
    </row>
    <row r="67" spans="1:10" ht="12.75">
      <c r="A67" s="509">
        <v>60</v>
      </c>
      <c r="B67" s="521"/>
      <c r="C67" s="522" t="s">
        <v>576</v>
      </c>
      <c r="D67" s="522"/>
      <c r="E67" s="522"/>
      <c r="F67" s="523"/>
      <c r="G67" s="518">
        <f>G68+G69+G70+G72+G74</f>
        <v>12189</v>
      </c>
      <c r="H67" s="518">
        <f>H68+H69+H70+H72+H74</f>
        <v>367</v>
      </c>
      <c r="I67" s="518">
        <f>I68+I69+I70+I72+I74</f>
        <v>11183</v>
      </c>
      <c r="J67" s="592">
        <v>91.75</v>
      </c>
    </row>
    <row r="68" spans="1:10" ht="12.75">
      <c r="A68" s="9">
        <v>61</v>
      </c>
      <c r="B68" s="108">
        <v>610</v>
      </c>
      <c r="C68" s="76" t="s">
        <v>362</v>
      </c>
      <c r="D68" s="76"/>
      <c r="E68" s="76"/>
      <c r="F68" s="76"/>
      <c r="G68" s="78">
        <v>8298</v>
      </c>
      <c r="H68" s="109">
        <v>250</v>
      </c>
      <c r="I68" s="78">
        <v>7668</v>
      </c>
      <c r="J68" s="308">
        <v>92.41</v>
      </c>
    </row>
    <row r="69" spans="1:10" ht="12.75">
      <c r="A69" s="16">
        <v>62</v>
      </c>
      <c r="B69" s="91">
        <v>620</v>
      </c>
      <c r="C69" s="75" t="s">
        <v>363</v>
      </c>
      <c r="D69" s="75"/>
      <c r="E69" s="75"/>
      <c r="F69" s="75"/>
      <c r="G69" s="94">
        <v>2987</v>
      </c>
      <c r="H69" s="92">
        <v>90</v>
      </c>
      <c r="I69" s="94">
        <v>2691</v>
      </c>
      <c r="J69" s="309">
        <v>90.1</v>
      </c>
    </row>
    <row r="70" spans="1:10" ht="12.75">
      <c r="A70" s="9">
        <v>63</v>
      </c>
      <c r="B70" s="108">
        <v>633</v>
      </c>
      <c r="C70" s="76" t="s">
        <v>371</v>
      </c>
      <c r="D70" s="76"/>
      <c r="E70" s="76"/>
      <c r="F70" s="76"/>
      <c r="G70" s="109">
        <f>G71</f>
        <v>239</v>
      </c>
      <c r="H70" s="109">
        <f>H71</f>
        <v>7</v>
      </c>
      <c r="I70" s="109">
        <f>I71</f>
        <v>257</v>
      </c>
      <c r="J70" s="399">
        <v>107.53</v>
      </c>
    </row>
    <row r="71" spans="1:10" ht="12.75">
      <c r="A71" s="16">
        <v>64</v>
      </c>
      <c r="B71" s="98">
        <v>633006</v>
      </c>
      <c r="C71" s="81" t="s">
        <v>398</v>
      </c>
      <c r="D71" s="81"/>
      <c r="E71" s="81"/>
      <c r="F71" s="81"/>
      <c r="G71" s="495">
        <v>239</v>
      </c>
      <c r="H71" s="8">
        <v>7</v>
      </c>
      <c r="I71" s="8">
        <v>257</v>
      </c>
      <c r="J71" s="314">
        <v>107.53</v>
      </c>
    </row>
    <row r="72" spans="1:10" ht="12.75">
      <c r="A72" s="9">
        <v>65</v>
      </c>
      <c r="B72" s="108">
        <v>637</v>
      </c>
      <c r="C72" s="76" t="s">
        <v>382</v>
      </c>
      <c r="D72" s="76"/>
      <c r="E72" s="76"/>
      <c r="F72" s="76"/>
      <c r="G72" s="109">
        <f>G73</f>
        <v>498</v>
      </c>
      <c r="H72" s="109">
        <f>H73</f>
        <v>15</v>
      </c>
      <c r="I72" s="110">
        <f>I73</f>
        <v>400</v>
      </c>
      <c r="J72" s="399">
        <v>80.32</v>
      </c>
    </row>
    <row r="73" spans="1:10" ht="12.75">
      <c r="A73" s="16">
        <v>66</v>
      </c>
      <c r="B73" s="98">
        <v>637014</v>
      </c>
      <c r="C73" s="81" t="s">
        <v>399</v>
      </c>
      <c r="D73" s="81"/>
      <c r="E73" s="81"/>
      <c r="F73" s="81"/>
      <c r="G73" s="495">
        <v>498</v>
      </c>
      <c r="H73" s="8">
        <v>15</v>
      </c>
      <c r="I73" s="8">
        <v>400</v>
      </c>
      <c r="J73" s="314">
        <v>80.32</v>
      </c>
    </row>
    <row r="74" spans="1:10" ht="12.75">
      <c r="A74" s="9">
        <v>67</v>
      </c>
      <c r="B74" s="99"/>
      <c r="C74" s="511" t="s">
        <v>571</v>
      </c>
      <c r="D74" s="514"/>
      <c r="E74" s="514"/>
      <c r="F74" s="514"/>
      <c r="G74" s="507">
        <v>167</v>
      </c>
      <c r="H74" s="513">
        <v>5</v>
      </c>
      <c r="I74" s="513">
        <v>167</v>
      </c>
      <c r="J74" s="314">
        <v>100</v>
      </c>
    </row>
    <row r="75" spans="1:10" ht="12.75">
      <c r="A75" s="9">
        <v>68</v>
      </c>
      <c r="B75" s="99"/>
      <c r="C75" s="77"/>
      <c r="D75" s="77"/>
      <c r="E75" s="77"/>
      <c r="F75" s="77"/>
      <c r="G75" s="496"/>
      <c r="H75" s="8"/>
      <c r="I75" s="8"/>
      <c r="J75" s="8"/>
    </row>
    <row r="76" spans="1:10" ht="15.75">
      <c r="A76" s="16">
        <v>69</v>
      </c>
      <c r="B76" s="106" t="s">
        <v>577</v>
      </c>
      <c r="C76" s="107"/>
      <c r="D76" s="107"/>
      <c r="E76" s="107"/>
      <c r="F76" s="107"/>
      <c r="G76" s="313">
        <f>G78+G107+G126</f>
        <v>151825</v>
      </c>
      <c r="H76" s="313">
        <f>H78+H107+H126</f>
        <v>4574</v>
      </c>
      <c r="I76" s="313">
        <f>I78+I107+I126</f>
        <v>127951</v>
      </c>
      <c r="J76" s="312">
        <v>84.28</v>
      </c>
    </row>
    <row r="77" spans="1:10" ht="12.75">
      <c r="A77" s="509">
        <v>70</v>
      </c>
      <c r="B77" s="510"/>
      <c r="C77" s="511"/>
      <c r="D77" s="511"/>
      <c r="E77" s="511"/>
      <c r="F77" s="511"/>
      <c r="G77" s="507"/>
      <c r="H77" s="507"/>
      <c r="I77" s="507"/>
      <c r="J77" s="508"/>
    </row>
    <row r="78" spans="1:10" ht="12.75">
      <c r="A78" s="9">
        <v>71</v>
      </c>
      <c r="B78" s="516"/>
      <c r="C78" s="517" t="s">
        <v>578</v>
      </c>
      <c r="D78" s="517"/>
      <c r="E78" s="517"/>
      <c r="F78" s="517"/>
      <c r="G78" s="518">
        <f>G79+G80+G81+G82+G83+G84+G91+G95+G99+G100+G105</f>
        <v>142364</v>
      </c>
      <c r="H78" s="518">
        <f>H79+H80+H81+H82+H83+H84+H91+H95+H99+H100+H105</f>
        <v>4289</v>
      </c>
      <c r="I78" s="518">
        <f>I79+I80+I81+I82+I83+I84+I91+I95+I99+I100+I105</f>
        <v>124766</v>
      </c>
      <c r="J78" s="519">
        <v>87.64</v>
      </c>
    </row>
    <row r="79" spans="1:10" ht="12.75">
      <c r="A79" s="9">
        <v>72</v>
      </c>
      <c r="B79" s="108">
        <v>610</v>
      </c>
      <c r="C79" s="76" t="s">
        <v>362</v>
      </c>
      <c r="D79" s="76"/>
      <c r="E79" s="76"/>
      <c r="F79" s="76"/>
      <c r="G79" s="78">
        <v>89624</v>
      </c>
      <c r="H79" s="69">
        <v>2700</v>
      </c>
      <c r="I79" s="69">
        <v>80008</v>
      </c>
      <c r="J79" s="297">
        <v>89.27</v>
      </c>
    </row>
    <row r="80" spans="1:10" ht="12.75">
      <c r="A80" s="16">
        <v>73</v>
      </c>
      <c r="B80" s="91">
        <v>620</v>
      </c>
      <c r="C80" s="75" t="s">
        <v>363</v>
      </c>
      <c r="D80" s="75"/>
      <c r="E80" s="75"/>
      <c r="F80" s="75"/>
      <c r="G80" s="94">
        <v>31534</v>
      </c>
      <c r="H80" s="69">
        <v>950</v>
      </c>
      <c r="I80" s="69">
        <v>30172</v>
      </c>
      <c r="J80" s="297">
        <v>95.68</v>
      </c>
    </row>
    <row r="81" spans="1:10" ht="12.75">
      <c r="A81" s="9">
        <v>74</v>
      </c>
      <c r="B81" s="99"/>
      <c r="C81" s="114" t="s">
        <v>364</v>
      </c>
      <c r="D81" s="77"/>
      <c r="E81" s="77"/>
      <c r="F81" s="77"/>
      <c r="G81" s="496">
        <v>1660</v>
      </c>
      <c r="H81" s="19">
        <v>50</v>
      </c>
      <c r="I81" s="18">
        <v>1179</v>
      </c>
      <c r="J81" s="296">
        <v>71.02</v>
      </c>
    </row>
    <row r="82" spans="1:10" ht="12.75">
      <c r="A82" s="16">
        <v>75</v>
      </c>
      <c r="B82" s="91">
        <v>631</v>
      </c>
      <c r="C82" s="75" t="s">
        <v>366</v>
      </c>
      <c r="D82" s="75"/>
      <c r="E82" s="75"/>
      <c r="F82" s="75"/>
      <c r="G82" s="94">
        <v>332</v>
      </c>
      <c r="H82" s="70">
        <v>10</v>
      </c>
      <c r="I82" s="70">
        <v>735</v>
      </c>
      <c r="J82" s="311">
        <v>221.38</v>
      </c>
    </row>
    <row r="83" spans="1:10" ht="12.75">
      <c r="A83" s="9">
        <v>76</v>
      </c>
      <c r="B83" s="108">
        <v>632</v>
      </c>
      <c r="C83" s="76" t="s">
        <v>367</v>
      </c>
      <c r="D83" s="76"/>
      <c r="E83" s="76"/>
      <c r="F83" s="76"/>
      <c r="G83" s="78">
        <v>1328</v>
      </c>
      <c r="H83" s="70">
        <v>40</v>
      </c>
      <c r="I83" s="69">
        <v>2567</v>
      </c>
      <c r="J83" s="293">
        <v>193.3</v>
      </c>
    </row>
    <row r="84" spans="1:10" ht="12.75">
      <c r="A84" s="16">
        <v>77</v>
      </c>
      <c r="B84" s="91">
        <v>633</v>
      </c>
      <c r="C84" s="75" t="s">
        <v>371</v>
      </c>
      <c r="D84" s="75"/>
      <c r="E84" s="75"/>
      <c r="F84" s="75"/>
      <c r="G84" s="94">
        <f>G85+G86+G87+G88+G89+G90</f>
        <v>6972</v>
      </c>
      <c r="H84" s="94">
        <f>H85+H86+H87+H88+H89+H90</f>
        <v>210</v>
      </c>
      <c r="I84" s="94">
        <f>I85+I86+I87+I88+I89+I90</f>
        <v>2052</v>
      </c>
      <c r="J84" s="298">
        <v>29.43</v>
      </c>
    </row>
    <row r="85" spans="1:10" ht="12.75">
      <c r="A85" s="9">
        <v>78</v>
      </c>
      <c r="B85" s="99">
        <v>633001</v>
      </c>
      <c r="C85" s="77" t="s">
        <v>372</v>
      </c>
      <c r="D85" s="77"/>
      <c r="E85" s="77"/>
      <c r="F85" s="77"/>
      <c r="G85" s="496">
        <v>0</v>
      </c>
      <c r="H85" s="8">
        <v>0</v>
      </c>
      <c r="I85" s="8">
        <v>0</v>
      </c>
      <c r="J85" s="314">
        <v>0</v>
      </c>
    </row>
    <row r="86" spans="1:10" ht="12.75">
      <c r="A86" s="16">
        <v>79</v>
      </c>
      <c r="B86" s="98">
        <v>633002</v>
      </c>
      <c r="C86" s="81" t="s">
        <v>373</v>
      </c>
      <c r="D86" s="81"/>
      <c r="E86" s="81"/>
      <c r="F86" s="81"/>
      <c r="G86" s="495">
        <v>1328</v>
      </c>
      <c r="H86" s="19">
        <v>40</v>
      </c>
      <c r="I86" s="19">
        <v>219</v>
      </c>
      <c r="J86" s="296">
        <v>16.49</v>
      </c>
    </row>
    <row r="87" spans="1:10" ht="12.75">
      <c r="A87" s="9">
        <v>80</v>
      </c>
      <c r="B87" s="99">
        <v>633006</v>
      </c>
      <c r="C87" s="77" t="s">
        <v>398</v>
      </c>
      <c r="D87" s="77"/>
      <c r="E87" s="77"/>
      <c r="F87" s="77"/>
      <c r="G87" s="496">
        <v>830</v>
      </c>
      <c r="H87" s="8">
        <v>25</v>
      </c>
      <c r="I87" s="8">
        <v>683</v>
      </c>
      <c r="J87" s="314">
        <v>82.29</v>
      </c>
    </row>
    <row r="88" spans="1:10" ht="12.75">
      <c r="A88" s="16">
        <v>81</v>
      </c>
      <c r="B88" s="98">
        <v>633007</v>
      </c>
      <c r="C88" s="22" t="s">
        <v>403</v>
      </c>
      <c r="D88" s="22"/>
      <c r="E88" s="22"/>
      <c r="F88" s="22"/>
      <c r="G88" s="497">
        <v>2324</v>
      </c>
      <c r="H88" s="19">
        <v>70</v>
      </c>
      <c r="I88" s="19">
        <v>201</v>
      </c>
      <c r="J88" s="296">
        <v>8.65</v>
      </c>
    </row>
    <row r="89" spans="1:10" ht="12.75">
      <c r="A89" s="9">
        <v>82</v>
      </c>
      <c r="B89" s="99">
        <v>633010</v>
      </c>
      <c r="C89" s="77" t="s">
        <v>375</v>
      </c>
      <c r="D89" s="77"/>
      <c r="E89" s="77"/>
      <c r="F89" s="77"/>
      <c r="G89" s="496">
        <v>1992</v>
      </c>
      <c r="H89" s="8">
        <v>60</v>
      </c>
      <c r="I89" s="8">
        <v>930</v>
      </c>
      <c r="J89" s="293">
        <v>46.69</v>
      </c>
    </row>
    <row r="90" spans="1:10" ht="12.75">
      <c r="A90" s="9">
        <v>83</v>
      </c>
      <c r="B90" s="99">
        <v>633016</v>
      </c>
      <c r="C90" s="77" t="s">
        <v>376</v>
      </c>
      <c r="D90" s="77"/>
      <c r="E90" s="77"/>
      <c r="F90" s="77"/>
      <c r="G90" s="497">
        <v>498</v>
      </c>
      <c r="H90" s="19">
        <v>15</v>
      </c>
      <c r="I90" s="19">
        <v>19</v>
      </c>
      <c r="J90" s="316">
        <v>3.82</v>
      </c>
    </row>
    <row r="91" spans="1:10" ht="12.75">
      <c r="A91" s="16">
        <v>84</v>
      </c>
      <c r="B91" s="91">
        <v>634</v>
      </c>
      <c r="C91" s="75" t="s">
        <v>377</v>
      </c>
      <c r="D91" s="75"/>
      <c r="E91" s="75"/>
      <c r="F91" s="75"/>
      <c r="G91" s="78">
        <f>G92+G93+G94</f>
        <v>4785</v>
      </c>
      <c r="H91" s="109">
        <f>H92+H93+H94</f>
        <v>144</v>
      </c>
      <c r="I91" s="78">
        <f>I92+I93+I94</f>
        <v>3655</v>
      </c>
      <c r="J91" s="295">
        <v>76.38</v>
      </c>
    </row>
    <row r="92" spans="1:10" ht="12.75">
      <c r="A92" s="9">
        <v>85</v>
      </c>
      <c r="B92" s="99">
        <v>634001</v>
      </c>
      <c r="C92" s="77" t="s">
        <v>378</v>
      </c>
      <c r="D92" s="77"/>
      <c r="E92" s="77"/>
      <c r="F92" s="77"/>
      <c r="G92" s="497">
        <v>3319</v>
      </c>
      <c r="H92" s="19">
        <v>100</v>
      </c>
      <c r="I92" s="18">
        <v>1931</v>
      </c>
      <c r="J92" s="296">
        <v>58.18</v>
      </c>
    </row>
    <row r="93" spans="1:10" ht="12.75">
      <c r="A93" s="9">
        <v>86</v>
      </c>
      <c r="B93" s="99">
        <v>634002</v>
      </c>
      <c r="C93" s="77" t="s">
        <v>379</v>
      </c>
      <c r="D93" s="77"/>
      <c r="E93" s="77"/>
      <c r="F93" s="77"/>
      <c r="G93" s="496">
        <v>935</v>
      </c>
      <c r="H93" s="8">
        <v>28</v>
      </c>
      <c r="I93" s="15">
        <v>1311</v>
      </c>
      <c r="J93" s="293">
        <v>140.21</v>
      </c>
    </row>
    <row r="94" spans="1:10" ht="12.75">
      <c r="A94" s="16">
        <v>87</v>
      </c>
      <c r="B94" s="98">
        <v>634003</v>
      </c>
      <c r="C94" s="22" t="s">
        <v>380</v>
      </c>
      <c r="D94" s="22"/>
      <c r="E94" s="22"/>
      <c r="F94" s="22"/>
      <c r="G94" s="498">
        <v>531</v>
      </c>
      <c r="H94" s="8">
        <v>16</v>
      </c>
      <c r="I94" s="8">
        <v>413</v>
      </c>
      <c r="J94" s="314">
        <v>77.78</v>
      </c>
    </row>
    <row r="95" spans="1:10" ht="12.75">
      <c r="A95" s="9">
        <v>88</v>
      </c>
      <c r="B95" s="108">
        <v>635</v>
      </c>
      <c r="C95" s="76" t="s">
        <v>171</v>
      </c>
      <c r="D95" s="76"/>
      <c r="E95" s="76"/>
      <c r="F95" s="76"/>
      <c r="G95" s="109">
        <f>G96+G97+G98</f>
        <v>830</v>
      </c>
      <c r="H95" s="109">
        <f>H96+H97+H98</f>
        <v>25</v>
      </c>
      <c r="I95" s="109">
        <f>I96+I97+I98</f>
        <v>217</v>
      </c>
      <c r="J95" s="399">
        <v>26.14</v>
      </c>
    </row>
    <row r="96" spans="1:10" ht="12.75">
      <c r="A96" s="16">
        <v>89</v>
      </c>
      <c r="B96" s="98">
        <v>635002</v>
      </c>
      <c r="C96" s="22" t="s">
        <v>407</v>
      </c>
      <c r="D96" s="22"/>
      <c r="E96" s="22"/>
      <c r="F96" s="22"/>
      <c r="G96" s="492">
        <v>166</v>
      </c>
      <c r="H96" s="19">
        <v>5</v>
      </c>
      <c r="I96" s="19">
        <v>0</v>
      </c>
      <c r="J96" s="400">
        <v>0</v>
      </c>
    </row>
    <row r="97" spans="1:10" ht="12.75">
      <c r="A97" s="9">
        <v>90</v>
      </c>
      <c r="B97" s="99">
        <v>635003</v>
      </c>
      <c r="C97" s="77" t="s">
        <v>408</v>
      </c>
      <c r="D97" s="77"/>
      <c r="E97" s="77"/>
      <c r="F97" s="77"/>
      <c r="G97" s="491">
        <v>166</v>
      </c>
      <c r="H97" s="8">
        <v>5</v>
      </c>
      <c r="I97" s="8">
        <v>0</v>
      </c>
      <c r="J97" s="401">
        <v>0</v>
      </c>
    </row>
    <row r="98" spans="1:10" ht="12.75">
      <c r="A98" s="16">
        <v>91</v>
      </c>
      <c r="B98" s="98">
        <v>635006</v>
      </c>
      <c r="C98" s="22" t="s">
        <v>409</v>
      </c>
      <c r="D98" s="22"/>
      <c r="E98" s="22"/>
      <c r="F98" s="22"/>
      <c r="G98" s="492">
        <v>498</v>
      </c>
      <c r="H98" s="19">
        <v>15</v>
      </c>
      <c r="I98" s="19">
        <v>217</v>
      </c>
      <c r="J98" s="400">
        <v>43.57</v>
      </c>
    </row>
    <row r="99" spans="1:10" ht="12.75">
      <c r="A99" s="9">
        <v>92</v>
      </c>
      <c r="B99" s="108">
        <v>636</v>
      </c>
      <c r="C99" s="76" t="s">
        <v>410</v>
      </c>
      <c r="D99" s="76"/>
      <c r="E99" s="76"/>
      <c r="F99" s="76"/>
      <c r="G99" s="109">
        <v>166</v>
      </c>
      <c r="H99" s="70">
        <v>5</v>
      </c>
      <c r="I99" s="70">
        <v>0</v>
      </c>
      <c r="J99" s="402">
        <v>0</v>
      </c>
    </row>
    <row r="100" spans="1:10" ht="12.75">
      <c r="A100" s="9">
        <v>93</v>
      </c>
      <c r="B100" s="108">
        <v>637</v>
      </c>
      <c r="C100" s="76" t="s">
        <v>382</v>
      </c>
      <c r="D100" s="76"/>
      <c r="E100" s="76"/>
      <c r="F100" s="76"/>
      <c r="G100" s="78">
        <f>G101+G102+G103+G104</f>
        <v>4979</v>
      </c>
      <c r="H100" s="109">
        <f>H101+H102+H103+H104</f>
        <v>150</v>
      </c>
      <c r="I100" s="643">
        <f>I101+I102+I103+I104</f>
        <v>4027</v>
      </c>
      <c r="J100" s="318">
        <v>80.88</v>
      </c>
    </row>
    <row r="101" spans="1:10" ht="12.75">
      <c r="A101" s="16">
        <v>94</v>
      </c>
      <c r="B101" s="98">
        <v>637001</v>
      </c>
      <c r="C101" s="22" t="s">
        <v>383</v>
      </c>
      <c r="D101" s="22"/>
      <c r="E101" s="22"/>
      <c r="F101" s="22"/>
      <c r="G101" s="492">
        <v>166</v>
      </c>
      <c r="H101" s="19">
        <v>5</v>
      </c>
      <c r="I101" s="19">
        <v>0</v>
      </c>
      <c r="J101" s="400">
        <v>0</v>
      </c>
    </row>
    <row r="102" spans="1:10" ht="12.75">
      <c r="A102" s="9">
        <v>95</v>
      </c>
      <c r="B102" s="99">
        <v>637005</v>
      </c>
      <c r="C102" s="77" t="s">
        <v>386</v>
      </c>
      <c r="D102" s="77"/>
      <c r="E102" s="77"/>
      <c r="F102" s="77"/>
      <c r="G102" s="491">
        <v>332</v>
      </c>
      <c r="H102" s="8">
        <v>10</v>
      </c>
      <c r="I102" s="8">
        <v>407</v>
      </c>
      <c r="J102" s="401">
        <v>122.59</v>
      </c>
    </row>
    <row r="103" spans="1:10" ht="12.75">
      <c r="A103" s="16">
        <v>96</v>
      </c>
      <c r="B103" s="98">
        <v>637014</v>
      </c>
      <c r="C103" s="22" t="s">
        <v>389</v>
      </c>
      <c r="D103" s="22"/>
      <c r="E103" s="22"/>
      <c r="F103" s="22"/>
      <c r="G103" s="497">
        <v>3319</v>
      </c>
      <c r="H103" s="19">
        <v>100</v>
      </c>
      <c r="I103" s="18">
        <v>2620</v>
      </c>
      <c r="J103" s="299">
        <v>78.94</v>
      </c>
    </row>
    <row r="104" spans="1:10" ht="12.75">
      <c r="A104" s="9">
        <v>97</v>
      </c>
      <c r="B104" s="99">
        <v>637016</v>
      </c>
      <c r="C104" s="77" t="s">
        <v>391</v>
      </c>
      <c r="D104" s="77"/>
      <c r="E104" s="77"/>
      <c r="F104" s="77"/>
      <c r="G104" s="496">
        <v>1162</v>
      </c>
      <c r="H104" s="8">
        <v>35</v>
      </c>
      <c r="I104" s="15">
        <v>1000</v>
      </c>
      <c r="J104" s="319">
        <v>86.06</v>
      </c>
    </row>
    <row r="105" spans="1:10" ht="12.75">
      <c r="A105" s="16">
        <v>98</v>
      </c>
      <c r="B105" s="91">
        <v>642015</v>
      </c>
      <c r="C105" s="75" t="s">
        <v>579</v>
      </c>
      <c r="D105" s="75"/>
      <c r="E105" s="75"/>
      <c r="F105" s="75"/>
      <c r="G105" s="92">
        <v>154</v>
      </c>
      <c r="H105" s="330">
        <v>5</v>
      </c>
      <c r="I105" s="109">
        <v>154</v>
      </c>
      <c r="J105" s="295">
        <v>100</v>
      </c>
    </row>
    <row r="106" spans="1:10" ht="12.75">
      <c r="A106" s="207">
        <v>99</v>
      </c>
      <c r="B106" s="317"/>
      <c r="C106" s="105"/>
      <c r="D106" s="105"/>
      <c r="E106" s="105"/>
      <c r="F106" s="105"/>
      <c r="G106" s="330"/>
      <c r="H106" s="109"/>
      <c r="I106" s="109"/>
      <c r="J106" s="295"/>
    </row>
    <row r="107" spans="1:10" ht="12.75">
      <c r="A107" s="9">
        <v>100</v>
      </c>
      <c r="B107" s="516"/>
      <c r="C107" s="517" t="s">
        <v>580</v>
      </c>
      <c r="D107" s="517"/>
      <c r="E107" s="517"/>
      <c r="F107" s="517"/>
      <c r="G107" s="518">
        <f>G108+G110+G115+G120+G122</f>
        <v>1528</v>
      </c>
      <c r="H107" s="518">
        <f>H108+H110+H115+H120+H122</f>
        <v>46</v>
      </c>
      <c r="I107" s="518">
        <f>I108+I110+I115+I120+I122</f>
        <v>0</v>
      </c>
      <c r="J107" s="519">
        <v>0</v>
      </c>
    </row>
    <row r="108" spans="1:10" ht="12.75">
      <c r="A108" s="16">
        <v>101</v>
      </c>
      <c r="B108" s="91">
        <v>631</v>
      </c>
      <c r="C108" s="75" t="s">
        <v>366</v>
      </c>
      <c r="D108" s="75"/>
      <c r="E108" s="75"/>
      <c r="F108" s="75"/>
      <c r="G108" s="92">
        <f>G109</f>
        <v>66</v>
      </c>
      <c r="H108" s="92">
        <f>H109</f>
        <v>2</v>
      </c>
      <c r="I108" s="92">
        <f>I109</f>
        <v>0</v>
      </c>
      <c r="J108" s="315">
        <v>0</v>
      </c>
    </row>
    <row r="109" spans="1:10" ht="12.75">
      <c r="A109" s="9">
        <v>102</v>
      </c>
      <c r="B109" s="99">
        <v>631001</v>
      </c>
      <c r="C109" s="77" t="s">
        <v>401</v>
      </c>
      <c r="D109" s="77"/>
      <c r="E109" s="77"/>
      <c r="F109" s="77"/>
      <c r="G109" s="496">
        <v>66</v>
      </c>
      <c r="H109" s="8">
        <v>2</v>
      </c>
      <c r="I109" s="8">
        <v>0</v>
      </c>
      <c r="J109" s="314">
        <v>0</v>
      </c>
    </row>
    <row r="110" spans="1:10" ht="12.75">
      <c r="A110" s="9">
        <v>103</v>
      </c>
      <c r="B110" s="108">
        <v>632</v>
      </c>
      <c r="C110" s="76" t="s">
        <v>367</v>
      </c>
      <c r="D110" s="76"/>
      <c r="E110" s="76"/>
      <c r="F110" s="76"/>
      <c r="G110" s="78">
        <v>0</v>
      </c>
      <c r="H110" s="70">
        <v>0</v>
      </c>
      <c r="I110" s="70">
        <v>0</v>
      </c>
      <c r="J110" s="314">
        <v>0</v>
      </c>
    </row>
    <row r="111" spans="1:10" ht="12.75">
      <c r="A111" s="57"/>
      <c r="B111" s="91"/>
      <c r="C111" s="75"/>
      <c r="D111" s="75"/>
      <c r="E111" s="75"/>
      <c r="F111" s="75"/>
      <c r="G111" s="75"/>
      <c r="H111" s="75"/>
      <c r="I111" s="75"/>
      <c r="J111" s="612"/>
    </row>
    <row r="112" spans="1:10" ht="13.5" thickBot="1">
      <c r="A112" s="1"/>
      <c r="B112" s="91"/>
      <c r="C112" s="75"/>
      <c r="D112" s="75"/>
      <c r="E112" s="75"/>
      <c r="F112" s="75"/>
      <c r="G112" s="75"/>
      <c r="H112" s="75"/>
      <c r="I112" s="75"/>
      <c r="J112" s="621">
        <v>9</v>
      </c>
    </row>
    <row r="113" spans="1:10" ht="35.25" thickTop="1">
      <c r="A113" s="2" t="s">
        <v>318</v>
      </c>
      <c r="B113" s="3" t="s">
        <v>361</v>
      </c>
      <c r="C113" s="5"/>
      <c r="D113" s="5"/>
      <c r="E113" s="5"/>
      <c r="F113" s="5"/>
      <c r="G113" s="288" t="s">
        <v>746</v>
      </c>
      <c r="H113" s="288" t="s">
        <v>746</v>
      </c>
      <c r="I113" s="6" t="s">
        <v>747</v>
      </c>
      <c r="J113" s="6" t="s">
        <v>169</v>
      </c>
    </row>
    <row r="114" spans="1:10" ht="12.75">
      <c r="A114" s="9">
        <v>104</v>
      </c>
      <c r="B114" s="99"/>
      <c r="C114" s="112"/>
      <c r="D114" s="77"/>
      <c r="E114" s="77"/>
      <c r="F114" s="524"/>
      <c r="G114" s="499" t="s">
        <v>225</v>
      </c>
      <c r="H114" s="306" t="s">
        <v>224</v>
      </c>
      <c r="I114" s="306" t="s">
        <v>225</v>
      </c>
      <c r="J114" s="8"/>
    </row>
    <row r="115" spans="1:10" ht="12.75">
      <c r="A115" s="16">
        <v>105</v>
      </c>
      <c r="B115" s="91">
        <v>633</v>
      </c>
      <c r="C115" s="75" t="s">
        <v>371</v>
      </c>
      <c r="D115" s="75"/>
      <c r="E115" s="75"/>
      <c r="F115" s="75"/>
      <c r="G115" s="92">
        <f>G116+G117+G118+G119</f>
        <v>532</v>
      </c>
      <c r="H115" s="92">
        <f>H116+H117+H118+H119</f>
        <v>16</v>
      </c>
      <c r="I115" s="92">
        <f>I116+I117+I118+I119</f>
        <v>0</v>
      </c>
      <c r="J115" s="315">
        <v>0</v>
      </c>
    </row>
    <row r="116" spans="1:10" ht="12.75">
      <c r="A116" s="9">
        <v>106</v>
      </c>
      <c r="B116" s="99">
        <v>633005</v>
      </c>
      <c r="C116" s="77" t="s">
        <v>402</v>
      </c>
      <c r="D116" s="77"/>
      <c r="E116" s="77"/>
      <c r="F116" s="77"/>
      <c r="G116" s="496">
        <v>66</v>
      </c>
      <c r="H116" s="8">
        <v>2</v>
      </c>
      <c r="I116" s="8">
        <v>0</v>
      </c>
      <c r="J116" s="314">
        <v>0</v>
      </c>
    </row>
    <row r="117" spans="1:10" ht="12.75">
      <c r="A117" s="16">
        <v>107</v>
      </c>
      <c r="B117" s="98">
        <v>633006</v>
      </c>
      <c r="C117" s="81" t="s">
        <v>398</v>
      </c>
      <c r="D117" s="81"/>
      <c r="E117" s="81"/>
      <c r="F117" s="81"/>
      <c r="G117" s="495">
        <v>100</v>
      </c>
      <c r="H117" s="19">
        <v>3</v>
      </c>
      <c r="I117" s="19">
        <v>0</v>
      </c>
      <c r="J117" s="325">
        <v>0</v>
      </c>
    </row>
    <row r="118" spans="1:10" ht="12.75">
      <c r="A118" s="9">
        <v>108</v>
      </c>
      <c r="B118" s="99">
        <v>633007</v>
      </c>
      <c r="C118" s="77" t="s">
        <v>403</v>
      </c>
      <c r="D118" s="77"/>
      <c r="E118" s="77"/>
      <c r="F118" s="77"/>
      <c r="G118" s="496">
        <v>266</v>
      </c>
      <c r="H118" s="8">
        <v>8</v>
      </c>
      <c r="I118" s="8">
        <v>0</v>
      </c>
      <c r="J118" s="314">
        <v>0</v>
      </c>
    </row>
    <row r="119" spans="1:10" ht="12.75">
      <c r="A119" s="16">
        <v>109</v>
      </c>
      <c r="B119" s="98">
        <v>633016</v>
      </c>
      <c r="C119" s="22" t="s">
        <v>376</v>
      </c>
      <c r="D119" s="22"/>
      <c r="E119" s="22"/>
      <c r="F119" s="22"/>
      <c r="G119" s="497">
        <v>100</v>
      </c>
      <c r="H119" s="19">
        <v>3</v>
      </c>
      <c r="I119" s="19">
        <v>0</v>
      </c>
      <c r="J119" s="325">
        <v>0</v>
      </c>
    </row>
    <row r="120" spans="1:10" ht="12.75">
      <c r="A120" s="9">
        <v>110</v>
      </c>
      <c r="B120" s="108">
        <v>634</v>
      </c>
      <c r="C120" s="76" t="s">
        <v>404</v>
      </c>
      <c r="D120" s="76"/>
      <c r="E120" s="76"/>
      <c r="F120" s="76"/>
      <c r="G120" s="109">
        <f>G121</f>
        <v>100</v>
      </c>
      <c r="H120" s="109">
        <f>H121</f>
        <v>3</v>
      </c>
      <c r="I120" s="109">
        <f>I121</f>
        <v>0</v>
      </c>
      <c r="J120" s="399">
        <f>J121</f>
        <v>0</v>
      </c>
    </row>
    <row r="121" spans="1:10" ht="12.75">
      <c r="A121" s="16">
        <v>111</v>
      </c>
      <c r="B121" s="98">
        <v>634001</v>
      </c>
      <c r="C121" s="22" t="s">
        <v>378</v>
      </c>
      <c r="D121" s="22"/>
      <c r="E121" s="22"/>
      <c r="F121" s="22"/>
      <c r="G121" s="497">
        <v>100</v>
      </c>
      <c r="H121" s="8">
        <v>3</v>
      </c>
      <c r="I121" s="8">
        <v>0</v>
      </c>
      <c r="J121" s="314">
        <v>0</v>
      </c>
    </row>
    <row r="122" spans="1:10" ht="12.75">
      <c r="A122" s="9">
        <v>112</v>
      </c>
      <c r="B122" s="108">
        <v>635</v>
      </c>
      <c r="C122" s="76" t="s">
        <v>171</v>
      </c>
      <c r="D122" s="76"/>
      <c r="E122" s="76"/>
      <c r="F122" s="76"/>
      <c r="G122" s="109">
        <f>G123+G124</f>
        <v>830</v>
      </c>
      <c r="H122" s="109">
        <f>H123+H124</f>
        <v>25</v>
      </c>
      <c r="I122" s="109">
        <f>I123+I124</f>
        <v>0</v>
      </c>
      <c r="J122" s="399">
        <f>J123+J124</f>
        <v>0</v>
      </c>
    </row>
    <row r="123" spans="1:10" ht="12.75">
      <c r="A123" s="16">
        <v>113</v>
      </c>
      <c r="B123" s="98">
        <v>635005</v>
      </c>
      <c r="C123" s="22" t="s">
        <v>405</v>
      </c>
      <c r="D123" s="22"/>
      <c r="E123" s="22"/>
      <c r="F123" s="22"/>
      <c r="G123" s="497">
        <v>664</v>
      </c>
      <c r="H123" s="8">
        <v>20</v>
      </c>
      <c r="I123" s="8">
        <v>0</v>
      </c>
      <c r="J123" s="314">
        <v>0</v>
      </c>
    </row>
    <row r="124" spans="1:10" ht="12.75">
      <c r="A124" s="9">
        <v>114</v>
      </c>
      <c r="B124" s="99">
        <v>635006</v>
      </c>
      <c r="C124" s="77" t="s">
        <v>406</v>
      </c>
      <c r="D124" s="77"/>
      <c r="E124" s="77"/>
      <c r="F124" s="77"/>
      <c r="G124" s="496">
        <v>166</v>
      </c>
      <c r="H124" s="8">
        <v>5</v>
      </c>
      <c r="I124" s="8">
        <v>0</v>
      </c>
      <c r="J124" s="314">
        <v>0</v>
      </c>
    </row>
    <row r="125" spans="1:10" ht="12.75">
      <c r="A125" s="9">
        <v>115</v>
      </c>
      <c r="B125" s="99"/>
      <c r="C125" s="77"/>
      <c r="D125" s="77"/>
      <c r="E125" s="77"/>
      <c r="F125" s="77"/>
      <c r="G125" s="496"/>
      <c r="H125" s="8"/>
      <c r="I125" s="8"/>
      <c r="J125" s="8"/>
    </row>
    <row r="126" spans="1:10" ht="12.75">
      <c r="A126" s="527">
        <v>116</v>
      </c>
      <c r="B126" s="521"/>
      <c r="C126" s="522" t="s">
        <v>581</v>
      </c>
      <c r="D126" s="522"/>
      <c r="E126" s="522"/>
      <c r="F126" s="522"/>
      <c r="G126" s="530">
        <f>G127+G128+G129+G130+G136+G140+G141+G146</f>
        <v>7933</v>
      </c>
      <c r="H126" s="525">
        <f>H127+H128+H129+H130+H136+H140+H141+H146</f>
        <v>239</v>
      </c>
      <c r="I126" s="530">
        <f>I127+I128+I129+I130+I136+I140+I141+I146</f>
        <v>3185</v>
      </c>
      <c r="J126" s="526">
        <v>10.15</v>
      </c>
    </row>
    <row r="127" spans="1:10" ht="12.75">
      <c r="A127" s="16">
        <v>117</v>
      </c>
      <c r="B127" s="91">
        <v>610</v>
      </c>
      <c r="C127" s="75" t="s">
        <v>362</v>
      </c>
      <c r="D127" s="75"/>
      <c r="E127" s="75"/>
      <c r="F127" s="75"/>
      <c r="G127" s="92">
        <v>66</v>
      </c>
      <c r="H127" s="321">
        <v>2</v>
      </c>
      <c r="I127" s="321">
        <v>0</v>
      </c>
      <c r="J127" s="403">
        <v>0</v>
      </c>
    </row>
    <row r="128" spans="1:10" ht="12.75">
      <c r="A128" s="9">
        <v>118</v>
      </c>
      <c r="B128" s="108">
        <v>631</v>
      </c>
      <c r="C128" s="76" t="s">
        <v>366</v>
      </c>
      <c r="D128" s="76"/>
      <c r="E128" s="76"/>
      <c r="F128" s="76"/>
      <c r="G128" s="109">
        <v>33</v>
      </c>
      <c r="H128" s="70">
        <v>1</v>
      </c>
      <c r="I128" s="70">
        <v>0</v>
      </c>
      <c r="J128" s="404">
        <v>0</v>
      </c>
    </row>
    <row r="129" spans="1:10" ht="12.75">
      <c r="A129" s="16">
        <v>119</v>
      </c>
      <c r="B129" s="91">
        <v>632</v>
      </c>
      <c r="C129" s="75" t="s">
        <v>367</v>
      </c>
      <c r="D129" s="75"/>
      <c r="E129" s="75"/>
      <c r="F129" s="75"/>
      <c r="G129" s="94">
        <v>1162</v>
      </c>
      <c r="H129" s="321">
        <v>35</v>
      </c>
      <c r="I129" s="321">
        <v>0</v>
      </c>
      <c r="J129" s="322">
        <v>0</v>
      </c>
    </row>
    <row r="130" spans="1:10" ht="12.75">
      <c r="A130" s="9">
        <v>120</v>
      </c>
      <c r="B130" s="108">
        <v>633</v>
      </c>
      <c r="C130" s="76" t="s">
        <v>371</v>
      </c>
      <c r="D130" s="76"/>
      <c r="E130" s="76"/>
      <c r="F130" s="76"/>
      <c r="G130" s="78">
        <f>G131+G132+G133+G134+G135</f>
        <v>3053</v>
      </c>
      <c r="H130" s="109">
        <f>H131+H132+H133+H134+H135</f>
        <v>92</v>
      </c>
      <c r="I130" s="110">
        <f>I131+I132+I133+I134+I135</f>
        <v>601</v>
      </c>
      <c r="J130" s="318">
        <v>19.69</v>
      </c>
    </row>
    <row r="131" spans="1:10" ht="12.75">
      <c r="A131" s="16">
        <v>121</v>
      </c>
      <c r="B131" s="98">
        <v>633006</v>
      </c>
      <c r="C131" s="22" t="s">
        <v>411</v>
      </c>
      <c r="D131" s="22"/>
      <c r="E131" s="22"/>
      <c r="F131" s="22"/>
      <c r="G131" s="492">
        <v>664</v>
      </c>
      <c r="H131" s="19">
        <v>20</v>
      </c>
      <c r="I131" s="19">
        <v>458</v>
      </c>
      <c r="J131" s="316">
        <v>68.98</v>
      </c>
    </row>
    <row r="132" spans="1:10" ht="12.75">
      <c r="A132" s="9">
        <v>122</v>
      </c>
      <c r="B132" s="99">
        <v>633007</v>
      </c>
      <c r="C132" s="77" t="s">
        <v>403</v>
      </c>
      <c r="D132" s="77"/>
      <c r="E132" s="77"/>
      <c r="F132" s="77"/>
      <c r="G132" s="491">
        <v>830</v>
      </c>
      <c r="H132" s="8">
        <v>25</v>
      </c>
      <c r="I132" s="8">
        <v>0</v>
      </c>
      <c r="J132" s="314">
        <v>0</v>
      </c>
    </row>
    <row r="133" spans="1:10" ht="12.75">
      <c r="A133" s="9">
        <v>123</v>
      </c>
      <c r="B133" s="99">
        <v>633009</v>
      </c>
      <c r="C133" s="77" t="s">
        <v>173</v>
      </c>
      <c r="D133" s="77"/>
      <c r="E133" s="77"/>
      <c r="F133" s="77"/>
      <c r="G133" s="492">
        <v>33</v>
      </c>
      <c r="H133" s="19">
        <v>1</v>
      </c>
      <c r="I133" s="19">
        <v>58</v>
      </c>
      <c r="J133" s="325">
        <v>175.76</v>
      </c>
    </row>
    <row r="134" spans="1:10" ht="12.75">
      <c r="A134" s="16">
        <v>124</v>
      </c>
      <c r="B134" s="98">
        <v>633010</v>
      </c>
      <c r="C134" s="81" t="s">
        <v>375</v>
      </c>
      <c r="D134" s="81"/>
      <c r="E134" s="81"/>
      <c r="F134" s="81"/>
      <c r="G134" s="89">
        <v>996</v>
      </c>
      <c r="H134" s="8">
        <v>30</v>
      </c>
      <c r="I134" s="8">
        <v>0</v>
      </c>
      <c r="J134" s="311">
        <v>0</v>
      </c>
    </row>
    <row r="135" spans="1:10" ht="12.75">
      <c r="A135" s="9">
        <v>125</v>
      </c>
      <c r="B135" s="99">
        <v>633016</v>
      </c>
      <c r="C135" s="77" t="s">
        <v>376</v>
      </c>
      <c r="D135" s="77"/>
      <c r="E135" s="77"/>
      <c r="F135" s="77"/>
      <c r="G135" s="492">
        <v>530</v>
      </c>
      <c r="H135" s="19">
        <v>16</v>
      </c>
      <c r="I135" s="19">
        <v>85</v>
      </c>
      <c r="J135" s="325">
        <v>16.04</v>
      </c>
    </row>
    <row r="136" spans="1:10" ht="12.75">
      <c r="A136" s="16">
        <v>126</v>
      </c>
      <c r="B136" s="91">
        <v>634</v>
      </c>
      <c r="C136" s="75" t="s">
        <v>377</v>
      </c>
      <c r="D136" s="75"/>
      <c r="E136" s="75"/>
      <c r="F136" s="75"/>
      <c r="G136" s="78">
        <f>G137+G138+G139</f>
        <v>2457</v>
      </c>
      <c r="H136" s="109">
        <f>H137+H138+H139</f>
        <v>74</v>
      </c>
      <c r="I136" s="78">
        <f>I137+I138+I139</f>
        <v>2014</v>
      </c>
      <c r="J136" s="310">
        <v>81.97</v>
      </c>
    </row>
    <row r="137" spans="1:10" ht="12.75">
      <c r="A137" s="9">
        <v>127</v>
      </c>
      <c r="B137" s="99">
        <v>634001</v>
      </c>
      <c r="C137" s="77" t="s">
        <v>378</v>
      </c>
      <c r="D137" s="77"/>
      <c r="E137" s="77"/>
      <c r="F137" s="77"/>
      <c r="G137" s="492">
        <v>830</v>
      </c>
      <c r="H137" s="19">
        <v>25</v>
      </c>
      <c r="I137" s="19">
        <v>607</v>
      </c>
      <c r="J137" s="325">
        <v>73.13</v>
      </c>
    </row>
    <row r="138" spans="1:10" ht="12.75">
      <c r="A138" s="16">
        <v>128</v>
      </c>
      <c r="B138" s="98">
        <v>634002</v>
      </c>
      <c r="C138" s="22" t="s">
        <v>412</v>
      </c>
      <c r="D138" s="22"/>
      <c r="E138" s="22"/>
      <c r="F138" s="22"/>
      <c r="G138" s="496">
        <v>1328</v>
      </c>
      <c r="H138" s="8">
        <v>40</v>
      </c>
      <c r="I138" s="15">
        <v>1108</v>
      </c>
      <c r="J138" s="293">
        <v>83.43</v>
      </c>
    </row>
    <row r="139" spans="1:10" ht="12.75">
      <c r="A139" s="9">
        <v>129</v>
      </c>
      <c r="B139" s="99">
        <v>634003</v>
      </c>
      <c r="C139" s="77" t="s">
        <v>380</v>
      </c>
      <c r="D139" s="77"/>
      <c r="E139" s="77"/>
      <c r="F139" s="77"/>
      <c r="G139" s="492">
        <v>299</v>
      </c>
      <c r="H139" s="19">
        <v>9</v>
      </c>
      <c r="I139" s="19">
        <v>299</v>
      </c>
      <c r="J139" s="325">
        <v>100</v>
      </c>
    </row>
    <row r="140" spans="1:10" ht="12.75">
      <c r="A140" s="16">
        <v>130</v>
      </c>
      <c r="B140" s="91">
        <v>635</v>
      </c>
      <c r="C140" s="75" t="s">
        <v>171</v>
      </c>
      <c r="D140" s="75"/>
      <c r="E140" s="75"/>
      <c r="F140" s="75"/>
      <c r="G140" s="109">
        <v>332</v>
      </c>
      <c r="H140" s="70">
        <v>10</v>
      </c>
      <c r="I140" s="70">
        <v>0</v>
      </c>
      <c r="J140" s="405">
        <v>0</v>
      </c>
    </row>
    <row r="141" spans="1:10" ht="12.75">
      <c r="A141" s="9">
        <v>131</v>
      </c>
      <c r="B141" s="108">
        <v>637</v>
      </c>
      <c r="C141" s="76" t="s">
        <v>382</v>
      </c>
      <c r="D141" s="76"/>
      <c r="E141" s="76"/>
      <c r="F141" s="76"/>
      <c r="G141" s="109">
        <f>G142+G143+G144+G145</f>
        <v>764</v>
      </c>
      <c r="H141" s="109">
        <f>H142+H143+H144+H145</f>
        <v>23</v>
      </c>
      <c r="I141" s="110">
        <f>I142+I143+I144+I145</f>
        <v>570</v>
      </c>
      <c r="J141" s="406">
        <v>74.61</v>
      </c>
    </row>
    <row r="142" spans="1:10" ht="12.75">
      <c r="A142" s="16">
        <v>132</v>
      </c>
      <c r="B142" s="98">
        <v>637001</v>
      </c>
      <c r="C142" s="22" t="s">
        <v>383</v>
      </c>
      <c r="D142" s="22"/>
      <c r="E142" s="22"/>
      <c r="F142" s="22"/>
      <c r="G142" s="492">
        <v>100</v>
      </c>
      <c r="H142" s="19">
        <v>3</v>
      </c>
      <c r="I142" s="19">
        <v>100</v>
      </c>
      <c r="J142" s="325">
        <v>100</v>
      </c>
    </row>
    <row r="143" spans="1:10" ht="12.75">
      <c r="A143" s="9">
        <v>133</v>
      </c>
      <c r="B143" s="99">
        <v>637004</v>
      </c>
      <c r="C143" s="77" t="s">
        <v>413</v>
      </c>
      <c r="D143" s="77"/>
      <c r="E143" s="77"/>
      <c r="F143" s="77"/>
      <c r="G143" s="491">
        <v>166</v>
      </c>
      <c r="H143" s="8">
        <v>5</v>
      </c>
      <c r="I143" s="8">
        <v>0</v>
      </c>
      <c r="J143" s="314">
        <v>0</v>
      </c>
    </row>
    <row r="144" spans="1:10" ht="12.75">
      <c r="A144" s="9">
        <v>134</v>
      </c>
      <c r="B144" s="99">
        <v>637005</v>
      </c>
      <c r="C144" s="77" t="s">
        <v>386</v>
      </c>
      <c r="D144" s="77"/>
      <c r="E144" s="77"/>
      <c r="F144" s="77"/>
      <c r="G144" s="492">
        <v>498</v>
      </c>
      <c r="H144" s="19">
        <v>15</v>
      </c>
      <c r="I144" s="19">
        <v>470</v>
      </c>
      <c r="J144" s="325">
        <v>94.38</v>
      </c>
    </row>
    <row r="145" spans="1:10" ht="12.75">
      <c r="A145" s="9">
        <v>135</v>
      </c>
      <c r="B145" s="99">
        <v>637027</v>
      </c>
      <c r="C145" s="77" t="s">
        <v>231</v>
      </c>
      <c r="D145" s="77"/>
      <c r="E145" s="77"/>
      <c r="F145" s="77"/>
      <c r="G145" s="491">
        <v>0</v>
      </c>
      <c r="H145" s="8">
        <v>0</v>
      </c>
      <c r="I145" s="8">
        <v>0</v>
      </c>
      <c r="J145" s="314">
        <v>0</v>
      </c>
    </row>
    <row r="146" spans="1:10" ht="12.75">
      <c r="A146" s="16">
        <v>136</v>
      </c>
      <c r="B146" s="91">
        <v>642</v>
      </c>
      <c r="C146" s="75" t="s">
        <v>395</v>
      </c>
      <c r="D146" s="75"/>
      <c r="E146" s="75"/>
      <c r="F146" s="75"/>
      <c r="G146" s="109">
        <f>G147</f>
        <v>66</v>
      </c>
      <c r="H146" s="109">
        <f>H147</f>
        <v>2</v>
      </c>
      <c r="I146" s="111">
        <f>I147</f>
        <v>0</v>
      </c>
      <c r="J146" s="407">
        <v>0</v>
      </c>
    </row>
    <row r="147" spans="1:10" ht="12.75">
      <c r="A147" s="9">
        <v>137</v>
      </c>
      <c r="B147" s="99">
        <v>642006</v>
      </c>
      <c r="C147" s="77" t="s">
        <v>414</v>
      </c>
      <c r="D147" s="77"/>
      <c r="E147" s="77"/>
      <c r="F147" s="77"/>
      <c r="G147" s="491">
        <v>66</v>
      </c>
      <c r="H147" s="8">
        <v>2</v>
      </c>
      <c r="I147" s="8">
        <v>0</v>
      </c>
      <c r="J147" s="314">
        <v>0</v>
      </c>
    </row>
    <row r="148" spans="1:10" ht="12.75">
      <c r="A148" s="9">
        <v>138</v>
      </c>
      <c r="B148" s="99"/>
      <c r="C148" s="77"/>
      <c r="D148" s="77"/>
      <c r="E148" s="77"/>
      <c r="F148" s="77"/>
      <c r="G148" s="491"/>
      <c r="H148" s="8"/>
      <c r="I148" s="528"/>
      <c r="J148" s="529"/>
    </row>
    <row r="149" spans="1:10" ht="15.75">
      <c r="A149" s="9">
        <v>139</v>
      </c>
      <c r="B149" s="113" t="s">
        <v>582</v>
      </c>
      <c r="C149" s="66"/>
      <c r="D149" s="66"/>
      <c r="E149" s="66"/>
      <c r="F149" s="66"/>
      <c r="G149" s="289">
        <f>G150</f>
        <v>28997</v>
      </c>
      <c r="H149" s="289">
        <f>H150</f>
        <v>874</v>
      </c>
      <c r="I149" s="606">
        <f>I150</f>
        <v>23360</v>
      </c>
      <c r="J149" s="320">
        <v>80.56</v>
      </c>
    </row>
    <row r="150" spans="1:10" ht="12.75">
      <c r="A150" s="16">
        <v>140</v>
      </c>
      <c r="B150" s="531"/>
      <c r="C150" s="532" t="s">
        <v>583</v>
      </c>
      <c r="D150" s="532"/>
      <c r="E150" s="532"/>
      <c r="F150" s="532"/>
      <c r="G150" s="518">
        <f>G151+G152+G153+G154</f>
        <v>28997</v>
      </c>
      <c r="H150" s="518">
        <f>H151+H152+H153+H154</f>
        <v>874</v>
      </c>
      <c r="I150" s="607">
        <f>I151+I152+I153+I154</f>
        <v>23360</v>
      </c>
      <c r="J150" s="534">
        <v>86.71</v>
      </c>
    </row>
    <row r="151" spans="1:10" ht="12.75">
      <c r="A151" s="9">
        <v>141</v>
      </c>
      <c r="B151" s="99"/>
      <c r="C151" s="77" t="s">
        <v>415</v>
      </c>
      <c r="D151" s="77"/>
      <c r="E151" s="77"/>
      <c r="F151" s="77"/>
      <c r="G151" s="496">
        <v>18740</v>
      </c>
      <c r="H151" s="15">
        <v>565</v>
      </c>
      <c r="I151" s="15">
        <v>18900</v>
      </c>
      <c r="J151" s="293">
        <v>100.85</v>
      </c>
    </row>
    <row r="152" spans="1:10" ht="12.75">
      <c r="A152" s="16">
        <v>142</v>
      </c>
      <c r="B152" s="98"/>
      <c r="C152" s="22" t="s">
        <v>387</v>
      </c>
      <c r="D152" s="22"/>
      <c r="E152" s="22"/>
      <c r="F152" s="22"/>
      <c r="G152" s="497">
        <v>1660</v>
      </c>
      <c r="H152" s="19">
        <v>50</v>
      </c>
      <c r="I152" s="19">
        <v>11</v>
      </c>
      <c r="J152" s="325">
        <v>0.67</v>
      </c>
    </row>
    <row r="153" spans="1:10" ht="12.75">
      <c r="A153" s="9">
        <v>143</v>
      </c>
      <c r="B153" s="99"/>
      <c r="C153" s="77" t="s">
        <v>125</v>
      </c>
      <c r="D153" s="77"/>
      <c r="E153" s="77"/>
      <c r="F153" s="77"/>
      <c r="G153" s="496">
        <v>8299</v>
      </c>
      <c r="H153" s="8">
        <v>250</v>
      </c>
      <c r="I153" s="8">
        <v>0</v>
      </c>
      <c r="J153" s="293">
        <v>0</v>
      </c>
    </row>
    <row r="154" spans="1:10" ht="12.75">
      <c r="A154" s="16">
        <v>144</v>
      </c>
      <c r="B154" s="98"/>
      <c r="C154" s="22" t="s">
        <v>416</v>
      </c>
      <c r="D154" s="22"/>
      <c r="E154" s="22"/>
      <c r="F154" s="22"/>
      <c r="G154" s="492">
        <v>298</v>
      </c>
      <c r="H154" s="18">
        <v>9</v>
      </c>
      <c r="I154" s="18">
        <v>4449</v>
      </c>
      <c r="J154" s="299" t="s">
        <v>128</v>
      </c>
    </row>
    <row r="155" spans="1:10" ht="12.75">
      <c r="A155" s="9">
        <v>145</v>
      </c>
      <c r="B155" s="99"/>
      <c r="C155" s="77"/>
      <c r="D155" s="77"/>
      <c r="E155" s="77"/>
      <c r="F155" s="77"/>
      <c r="G155" s="491"/>
      <c r="H155" s="8"/>
      <c r="I155" s="8"/>
      <c r="J155" s="293"/>
    </row>
    <row r="156" spans="1:10" ht="15.75">
      <c r="A156" s="9">
        <v>146</v>
      </c>
      <c r="B156" s="113" t="s">
        <v>584</v>
      </c>
      <c r="C156" s="66"/>
      <c r="D156" s="66"/>
      <c r="E156" s="66"/>
      <c r="F156" s="66"/>
      <c r="G156" s="289">
        <f>G157+G159</f>
        <v>75305</v>
      </c>
      <c r="H156" s="605">
        <f>H157+H159</f>
        <v>2269</v>
      </c>
      <c r="I156" s="289">
        <f>I157+I159</f>
        <v>133954</v>
      </c>
      <c r="J156" s="290">
        <v>177.88</v>
      </c>
    </row>
    <row r="157" spans="1:10" ht="12.75">
      <c r="A157" s="9">
        <v>147</v>
      </c>
      <c r="B157" s="516"/>
      <c r="C157" s="517" t="s">
        <v>585</v>
      </c>
      <c r="D157" s="517"/>
      <c r="E157" s="517"/>
      <c r="F157" s="517"/>
      <c r="G157" s="518">
        <f>G158</f>
        <v>41990</v>
      </c>
      <c r="H157" s="518">
        <f>H158</f>
        <v>1265</v>
      </c>
      <c r="I157" s="540">
        <f>I158</f>
        <v>35555</v>
      </c>
      <c r="J157" s="541">
        <v>84.67</v>
      </c>
    </row>
    <row r="158" spans="1:10" ht="12.75">
      <c r="A158" s="16">
        <v>148</v>
      </c>
      <c r="B158" s="98">
        <v>634004</v>
      </c>
      <c r="C158" s="22" t="s">
        <v>232</v>
      </c>
      <c r="D158" s="22"/>
      <c r="E158" s="22"/>
      <c r="F158" s="22"/>
      <c r="G158" s="497">
        <v>41990</v>
      </c>
      <c r="H158" s="18">
        <v>1265</v>
      </c>
      <c r="I158" s="18">
        <v>35555</v>
      </c>
      <c r="J158" s="296">
        <v>84.67</v>
      </c>
    </row>
    <row r="159" spans="1:10" ht="12.75">
      <c r="A159" s="9">
        <v>149</v>
      </c>
      <c r="B159" s="516"/>
      <c r="C159" s="517" t="s">
        <v>586</v>
      </c>
      <c r="D159" s="517"/>
      <c r="E159" s="517"/>
      <c r="F159" s="517"/>
      <c r="G159" s="518">
        <f>G160+G161</f>
        <v>33315</v>
      </c>
      <c r="H159" s="518">
        <f>H160+H161</f>
        <v>1004</v>
      </c>
      <c r="I159" s="518">
        <f>I160+I161</f>
        <v>98399</v>
      </c>
      <c r="J159" s="542">
        <v>295.36</v>
      </c>
    </row>
    <row r="160" spans="1:10" ht="12.75">
      <c r="A160" s="9">
        <v>150</v>
      </c>
      <c r="B160" s="535">
        <v>635</v>
      </c>
      <c r="C160" s="514" t="s">
        <v>588</v>
      </c>
      <c r="D160" s="514"/>
      <c r="E160" s="514"/>
      <c r="F160" s="514"/>
      <c r="G160" s="539">
        <v>33194</v>
      </c>
      <c r="H160" s="537">
        <v>1000</v>
      </c>
      <c r="I160" s="537">
        <v>98278</v>
      </c>
      <c r="J160" s="538">
        <v>296.07</v>
      </c>
    </row>
    <row r="161" spans="1:10" ht="12.75">
      <c r="A161" s="9">
        <v>151</v>
      </c>
      <c r="B161" s="535">
        <v>637004</v>
      </c>
      <c r="C161" s="514" t="s">
        <v>587</v>
      </c>
      <c r="D161" s="514"/>
      <c r="E161" s="514"/>
      <c r="F161" s="514"/>
      <c r="G161" s="536">
        <v>121</v>
      </c>
      <c r="H161" s="537">
        <v>4</v>
      </c>
      <c r="I161" s="537">
        <v>121</v>
      </c>
      <c r="J161" s="538">
        <v>100</v>
      </c>
    </row>
    <row r="162" spans="1:10" ht="12.75">
      <c r="A162" s="9">
        <v>152</v>
      </c>
      <c r="B162" s="108"/>
      <c r="C162" s="76"/>
      <c r="D162" s="76"/>
      <c r="E162" s="76"/>
      <c r="F162" s="76"/>
      <c r="G162" s="109"/>
      <c r="H162" s="69"/>
      <c r="I162" s="69"/>
      <c r="J162" s="319"/>
    </row>
    <row r="163" spans="1:10" ht="15.75">
      <c r="A163" s="9">
        <v>153</v>
      </c>
      <c r="B163" s="113" t="s">
        <v>589</v>
      </c>
      <c r="C163" s="66"/>
      <c r="D163" s="66"/>
      <c r="E163" s="66"/>
      <c r="F163" s="66"/>
      <c r="G163" s="289">
        <f>G164+G165+G171</f>
        <v>628057</v>
      </c>
      <c r="H163" s="605">
        <f>H164+H165+H171</f>
        <v>18921</v>
      </c>
      <c r="I163" s="289">
        <f>I164+I165+I171</f>
        <v>546650</v>
      </c>
      <c r="J163" s="290">
        <v>87.04</v>
      </c>
    </row>
    <row r="164" spans="1:10" ht="12.75">
      <c r="A164" s="16">
        <v>154</v>
      </c>
      <c r="B164" s="531"/>
      <c r="C164" s="532" t="s">
        <v>590</v>
      </c>
      <c r="D164" s="532"/>
      <c r="E164" s="532"/>
      <c r="F164" s="532"/>
      <c r="G164" s="544">
        <v>443637</v>
      </c>
      <c r="H164" s="545">
        <v>13365</v>
      </c>
      <c r="I164" s="607">
        <v>454647</v>
      </c>
      <c r="J164" s="534">
        <v>102.48</v>
      </c>
    </row>
    <row r="165" spans="1:10" ht="12.75">
      <c r="A165" s="9">
        <v>155</v>
      </c>
      <c r="B165" s="543"/>
      <c r="C165" s="517" t="s">
        <v>591</v>
      </c>
      <c r="D165" s="517"/>
      <c r="E165" s="517"/>
      <c r="F165" s="517"/>
      <c r="G165" s="518">
        <f>G166+G167</f>
        <v>8122</v>
      </c>
      <c r="H165" s="520">
        <f>H166+H167</f>
        <v>245</v>
      </c>
      <c r="I165" s="518">
        <f>I166+I167</f>
        <v>11313</v>
      </c>
      <c r="J165" s="541">
        <v>139.29</v>
      </c>
    </row>
    <row r="166" spans="1:10" ht="12.75">
      <c r="A166" s="9">
        <v>156</v>
      </c>
      <c r="B166" s="99">
        <v>633004</v>
      </c>
      <c r="C166" s="77" t="s">
        <v>592</v>
      </c>
      <c r="D166" s="77"/>
      <c r="E166" s="77"/>
      <c r="F166" s="77"/>
      <c r="G166" s="496">
        <v>4980</v>
      </c>
      <c r="H166" s="8">
        <v>150</v>
      </c>
      <c r="I166" s="15">
        <v>6088</v>
      </c>
      <c r="J166" s="293">
        <v>122.25</v>
      </c>
    </row>
    <row r="167" spans="1:10" ht="12.75">
      <c r="A167" s="9">
        <v>157</v>
      </c>
      <c r="B167" s="100">
        <v>633006</v>
      </c>
      <c r="C167" s="77" t="s">
        <v>417</v>
      </c>
      <c r="D167" s="77"/>
      <c r="E167" s="77"/>
      <c r="F167" s="77"/>
      <c r="G167" s="496">
        <v>3142</v>
      </c>
      <c r="H167" s="8">
        <v>95</v>
      </c>
      <c r="I167" s="15">
        <v>5225</v>
      </c>
      <c r="J167" s="293">
        <v>166.3</v>
      </c>
    </row>
    <row r="168" spans="1:10" ht="13.5" thickBot="1">
      <c r="A168" s="1"/>
      <c r="B168" s="98"/>
      <c r="C168" s="22"/>
      <c r="D168" s="22"/>
      <c r="E168" s="22"/>
      <c r="F168" s="22"/>
      <c r="G168" s="104"/>
      <c r="H168" s="1"/>
      <c r="I168" s="57"/>
      <c r="J168">
        <v>10</v>
      </c>
    </row>
    <row r="169" spans="1:10" ht="35.25" thickTop="1">
      <c r="A169" s="2" t="s">
        <v>318</v>
      </c>
      <c r="B169" s="3" t="s">
        <v>361</v>
      </c>
      <c r="C169" s="5"/>
      <c r="D169" s="5"/>
      <c r="E169" s="5"/>
      <c r="F169" s="5"/>
      <c r="G169" s="288" t="s">
        <v>746</v>
      </c>
      <c r="H169" s="288" t="s">
        <v>746</v>
      </c>
      <c r="I169" s="6" t="s">
        <v>747</v>
      </c>
      <c r="J169" s="6" t="s">
        <v>169</v>
      </c>
    </row>
    <row r="170" spans="1:10" ht="12.75">
      <c r="A170" s="9">
        <v>158</v>
      </c>
      <c r="B170" s="99"/>
      <c r="C170" s="112"/>
      <c r="D170" s="77"/>
      <c r="E170" s="77"/>
      <c r="F170" s="524"/>
      <c r="G170" s="499" t="s">
        <v>225</v>
      </c>
      <c r="H170" s="306" t="s">
        <v>224</v>
      </c>
      <c r="I170" s="306" t="s">
        <v>225</v>
      </c>
      <c r="J170" s="8"/>
    </row>
    <row r="171" spans="1:10" ht="12.75">
      <c r="A171" s="9">
        <v>159</v>
      </c>
      <c r="B171" s="546"/>
      <c r="C171" s="522" t="s">
        <v>593</v>
      </c>
      <c r="D171" s="267"/>
      <c r="E171" s="267"/>
      <c r="F171" s="267"/>
      <c r="G171" s="548">
        <f>G172+G173+G174</f>
        <v>176298</v>
      </c>
      <c r="H171" s="548">
        <f>H172+H173+H174</f>
        <v>5311</v>
      </c>
      <c r="I171" s="548">
        <f>I172+I173+I174</f>
        <v>80690</v>
      </c>
      <c r="J171" s="651">
        <v>45.77</v>
      </c>
    </row>
    <row r="172" spans="1:10" ht="12.75">
      <c r="A172" s="9">
        <v>160</v>
      </c>
      <c r="B172" s="108">
        <v>634</v>
      </c>
      <c r="C172" s="76" t="s">
        <v>594</v>
      </c>
      <c r="D172" s="77"/>
      <c r="E172" s="77"/>
      <c r="F172" s="77"/>
      <c r="G172" s="507">
        <v>6639</v>
      </c>
      <c r="H172" s="109">
        <v>200</v>
      </c>
      <c r="I172" s="78">
        <v>6439</v>
      </c>
      <c r="J172" s="295">
        <v>96.99</v>
      </c>
    </row>
    <row r="173" spans="1:10" ht="12.75">
      <c r="A173" s="9">
        <v>161</v>
      </c>
      <c r="B173" s="108">
        <v>635</v>
      </c>
      <c r="C173" s="547" t="s">
        <v>595</v>
      </c>
      <c r="D173" s="76"/>
      <c r="E173" s="76"/>
      <c r="F173" s="76"/>
      <c r="G173" s="78">
        <v>1365</v>
      </c>
      <c r="H173" s="109">
        <v>41</v>
      </c>
      <c r="I173" s="78">
        <v>1365</v>
      </c>
      <c r="J173" s="295">
        <v>100</v>
      </c>
    </row>
    <row r="174" spans="1:10" ht="12.75">
      <c r="A174" s="9">
        <v>162</v>
      </c>
      <c r="B174" s="108">
        <v>637</v>
      </c>
      <c r="C174" s="76" t="s">
        <v>382</v>
      </c>
      <c r="D174" s="76"/>
      <c r="E174" s="76"/>
      <c r="F174" s="76"/>
      <c r="G174" s="78">
        <f>G175+G176+G177+G178</f>
        <v>168294</v>
      </c>
      <c r="H174" s="78">
        <f>H175+H176+H177+H178</f>
        <v>5070</v>
      </c>
      <c r="I174" s="78">
        <f>I175+I176+I177+I178</f>
        <v>72886</v>
      </c>
      <c r="J174" s="295">
        <v>43.31</v>
      </c>
    </row>
    <row r="175" spans="1:10" ht="12.75">
      <c r="A175" s="16">
        <v>163</v>
      </c>
      <c r="B175" s="98">
        <v>637001</v>
      </c>
      <c r="C175" s="22" t="s">
        <v>383</v>
      </c>
      <c r="D175" s="22"/>
      <c r="E175" s="22"/>
      <c r="F175" s="22"/>
      <c r="G175" s="492">
        <v>664</v>
      </c>
      <c r="H175" s="19">
        <v>20</v>
      </c>
      <c r="I175" s="19">
        <v>0</v>
      </c>
      <c r="J175" s="325">
        <v>0</v>
      </c>
    </row>
    <row r="176" spans="1:10" ht="12.75">
      <c r="A176" s="9">
        <v>164</v>
      </c>
      <c r="B176" s="99">
        <v>637004</v>
      </c>
      <c r="C176" s="77" t="s">
        <v>596</v>
      </c>
      <c r="D176" s="77"/>
      <c r="E176" s="77"/>
      <c r="F176" s="77"/>
      <c r="G176" s="496">
        <v>165970</v>
      </c>
      <c r="H176" s="15">
        <v>5000</v>
      </c>
      <c r="I176" s="15">
        <v>71691</v>
      </c>
      <c r="J176" s="293">
        <v>43.2</v>
      </c>
    </row>
    <row r="177" spans="1:10" ht="12.75">
      <c r="A177" s="16">
        <v>165</v>
      </c>
      <c r="B177" s="98">
        <v>637005</v>
      </c>
      <c r="C177" s="22" t="s">
        <v>418</v>
      </c>
      <c r="D177" s="22"/>
      <c r="E177" s="22"/>
      <c r="F177" s="22"/>
      <c r="G177" s="497">
        <v>1660</v>
      </c>
      <c r="H177" s="19">
        <v>50</v>
      </c>
      <c r="I177" s="18">
        <v>1195</v>
      </c>
      <c r="J177" s="296">
        <v>71.99</v>
      </c>
    </row>
    <row r="178" spans="1:10" ht="12.75">
      <c r="A178" s="9">
        <v>166</v>
      </c>
      <c r="B178" s="99">
        <v>637027</v>
      </c>
      <c r="C178" s="77" t="s">
        <v>231</v>
      </c>
      <c r="D178" s="77"/>
      <c r="E178" s="77"/>
      <c r="F178" s="77"/>
      <c r="G178" s="491">
        <v>0</v>
      </c>
      <c r="H178" s="8">
        <v>0</v>
      </c>
      <c r="I178" s="8">
        <v>0</v>
      </c>
      <c r="J178" s="293">
        <v>0</v>
      </c>
    </row>
    <row r="179" spans="1:10" ht="12.75">
      <c r="A179" s="16">
        <v>167</v>
      </c>
      <c r="B179" s="91"/>
      <c r="C179" s="75"/>
      <c r="D179" s="75"/>
      <c r="E179" s="75"/>
      <c r="F179" s="75"/>
      <c r="G179" s="92"/>
      <c r="H179" s="73"/>
      <c r="I179" s="73"/>
      <c r="J179" s="296"/>
    </row>
    <row r="180" spans="1:10" ht="15.75">
      <c r="A180" s="9">
        <v>168</v>
      </c>
      <c r="B180" s="113" t="s">
        <v>597</v>
      </c>
      <c r="C180" s="10"/>
      <c r="D180" s="10"/>
      <c r="E180" s="10"/>
      <c r="F180" s="10"/>
      <c r="G180" s="289">
        <f>G181+G182</f>
        <v>6434</v>
      </c>
      <c r="H180" s="289">
        <f>H181+H182</f>
        <v>194</v>
      </c>
      <c r="I180" s="289">
        <f>I181+I182</f>
        <v>1523</v>
      </c>
      <c r="J180" s="290">
        <v>23.67</v>
      </c>
    </row>
    <row r="181" spans="1:10" ht="12.75">
      <c r="A181" s="207">
        <v>169</v>
      </c>
      <c r="B181" s="549"/>
      <c r="C181" s="550" t="s">
        <v>598</v>
      </c>
      <c r="D181" s="550"/>
      <c r="E181" s="550"/>
      <c r="F181" s="550"/>
      <c r="G181" s="551">
        <v>498</v>
      </c>
      <c r="H181" s="554">
        <v>15</v>
      </c>
      <c r="I181" s="554">
        <v>0</v>
      </c>
      <c r="J181" s="555">
        <v>0</v>
      </c>
    </row>
    <row r="182" spans="1:10" ht="12.75">
      <c r="A182" s="9">
        <v>170</v>
      </c>
      <c r="B182" s="516"/>
      <c r="C182" s="517" t="s">
        <v>599</v>
      </c>
      <c r="D182" s="517"/>
      <c r="E182" s="517"/>
      <c r="F182" s="517"/>
      <c r="G182" s="518">
        <v>5936</v>
      </c>
      <c r="H182" s="525">
        <v>179</v>
      </c>
      <c r="I182" s="530">
        <v>1523</v>
      </c>
      <c r="J182" s="556">
        <v>25.66</v>
      </c>
    </row>
    <row r="183" spans="1:10" ht="12.75">
      <c r="A183" s="9">
        <v>171</v>
      </c>
      <c r="B183" s="108"/>
      <c r="C183" s="76"/>
      <c r="D183" s="76"/>
      <c r="E183" s="76"/>
      <c r="F183" s="110"/>
      <c r="G183" s="92"/>
      <c r="H183" s="19"/>
      <c r="I183" s="19"/>
      <c r="J183" s="325"/>
    </row>
    <row r="184" spans="1:10" ht="15.75">
      <c r="A184" s="16">
        <v>172</v>
      </c>
      <c r="B184" s="106" t="s">
        <v>600</v>
      </c>
      <c r="C184" s="107"/>
      <c r="D184" s="107"/>
      <c r="E184" s="107"/>
      <c r="F184" s="107"/>
      <c r="G184" s="289">
        <f>G185+G188+G192+G196</f>
        <v>29886</v>
      </c>
      <c r="H184" s="289">
        <f>H185+H188+H192+H196</f>
        <v>901</v>
      </c>
      <c r="I184" s="289">
        <f>I185+I188+I192+I196</f>
        <v>17586</v>
      </c>
      <c r="J184" s="290">
        <v>58.84</v>
      </c>
    </row>
    <row r="185" spans="1:10" ht="12.75">
      <c r="A185" s="9">
        <v>173</v>
      </c>
      <c r="B185" s="516"/>
      <c r="C185" s="517" t="s">
        <v>601</v>
      </c>
      <c r="D185" s="517"/>
      <c r="E185" s="517"/>
      <c r="F185" s="552"/>
      <c r="G185" s="518">
        <f>G186+G187</f>
        <v>4877</v>
      </c>
      <c r="H185" s="520">
        <f>H186+H187</f>
        <v>147</v>
      </c>
      <c r="I185" s="518">
        <f>I186+I187</f>
        <v>3872</v>
      </c>
      <c r="J185" s="519">
        <v>79.39</v>
      </c>
    </row>
    <row r="186" spans="1:10" ht="12.75">
      <c r="A186" s="9">
        <v>174</v>
      </c>
      <c r="B186" s="99">
        <v>633004</v>
      </c>
      <c r="C186" s="553" t="s">
        <v>602</v>
      </c>
      <c r="D186" s="77"/>
      <c r="E186" s="77"/>
      <c r="F186" s="77"/>
      <c r="G186" s="497">
        <v>2324</v>
      </c>
      <c r="H186" s="19">
        <v>70</v>
      </c>
      <c r="I186" s="18">
        <v>3872</v>
      </c>
      <c r="J186" s="296">
        <v>166.61</v>
      </c>
    </row>
    <row r="187" spans="1:10" ht="12.75">
      <c r="A187" s="16">
        <v>175</v>
      </c>
      <c r="B187" s="98">
        <v>633006</v>
      </c>
      <c r="C187" s="22" t="s">
        <v>419</v>
      </c>
      <c r="D187" s="22"/>
      <c r="E187" s="22"/>
      <c r="F187" s="22"/>
      <c r="G187" s="496">
        <v>2553</v>
      </c>
      <c r="H187" s="89">
        <v>77</v>
      </c>
      <c r="I187" s="89">
        <v>0</v>
      </c>
      <c r="J187" s="408">
        <v>0</v>
      </c>
    </row>
    <row r="188" spans="1:10" ht="12.75">
      <c r="A188" s="9">
        <v>176</v>
      </c>
      <c r="B188" s="516"/>
      <c r="C188" s="517" t="s">
        <v>603</v>
      </c>
      <c r="D188" s="517"/>
      <c r="E188" s="517"/>
      <c r="F188" s="517"/>
      <c r="G188" s="518">
        <f>G189+G190+G191</f>
        <v>11618</v>
      </c>
      <c r="H188" s="520">
        <f>H189+H190+H191</f>
        <v>350</v>
      </c>
      <c r="I188" s="518">
        <f>I189+I190+I191</f>
        <v>8238</v>
      </c>
      <c r="J188" s="519">
        <v>70.91</v>
      </c>
    </row>
    <row r="189" spans="1:10" ht="12.75">
      <c r="A189" s="16">
        <v>177</v>
      </c>
      <c r="B189" s="98">
        <v>635006</v>
      </c>
      <c r="C189" s="81" t="s">
        <v>420</v>
      </c>
      <c r="D189" s="81"/>
      <c r="E189" s="81"/>
      <c r="F189" s="81"/>
      <c r="G189" s="495">
        <v>3319</v>
      </c>
      <c r="H189" s="8">
        <v>100</v>
      </c>
      <c r="I189" s="8">
        <v>739</v>
      </c>
      <c r="J189" s="293">
        <v>22.27</v>
      </c>
    </row>
    <row r="190" spans="1:10" ht="12.75">
      <c r="A190" s="9">
        <v>178</v>
      </c>
      <c r="B190" s="99">
        <v>635006</v>
      </c>
      <c r="C190" s="77" t="s">
        <v>604</v>
      </c>
      <c r="D190" s="77"/>
      <c r="E190" s="77"/>
      <c r="F190" s="77"/>
      <c r="G190" s="496">
        <v>6639</v>
      </c>
      <c r="H190" s="19">
        <v>200</v>
      </c>
      <c r="I190" s="18">
        <v>7499</v>
      </c>
      <c r="J190" s="325">
        <v>112.95</v>
      </c>
    </row>
    <row r="191" spans="1:10" ht="12.75">
      <c r="A191" s="16">
        <v>179</v>
      </c>
      <c r="B191" s="98">
        <v>635006</v>
      </c>
      <c r="C191" s="22" t="s">
        <v>421</v>
      </c>
      <c r="D191" s="22"/>
      <c r="E191" s="22"/>
      <c r="F191" s="22"/>
      <c r="G191" s="497">
        <v>1660</v>
      </c>
      <c r="H191" s="8">
        <v>50</v>
      </c>
      <c r="I191" s="8">
        <v>0</v>
      </c>
      <c r="J191" s="293">
        <v>0</v>
      </c>
    </row>
    <row r="192" spans="1:10" ht="12.75">
      <c r="A192" s="9">
        <v>180</v>
      </c>
      <c r="B192" s="516"/>
      <c r="C192" s="517" t="s">
        <v>606</v>
      </c>
      <c r="D192" s="517"/>
      <c r="E192" s="517"/>
      <c r="F192" s="517"/>
      <c r="G192" s="518">
        <f>G193+G194+G195</f>
        <v>10072</v>
      </c>
      <c r="H192" s="518">
        <f>H193+H194+H195</f>
        <v>304</v>
      </c>
      <c r="I192" s="518">
        <f>I193+I194+I195</f>
        <v>4504</v>
      </c>
      <c r="J192" s="519">
        <v>44.72</v>
      </c>
    </row>
    <row r="193" spans="1:10" ht="12.75">
      <c r="A193" s="9">
        <v>181</v>
      </c>
      <c r="B193" s="99">
        <v>637004</v>
      </c>
      <c r="C193" s="77" t="s">
        <v>422</v>
      </c>
      <c r="D193" s="77"/>
      <c r="E193" s="77"/>
      <c r="F193" s="77"/>
      <c r="G193" s="496">
        <v>5643</v>
      </c>
      <c r="H193" s="8">
        <v>170</v>
      </c>
      <c r="I193" s="8">
        <v>75</v>
      </c>
      <c r="J193" s="293">
        <v>1.33</v>
      </c>
    </row>
    <row r="194" spans="1:10" ht="12.75">
      <c r="A194" s="16">
        <v>182</v>
      </c>
      <c r="B194" s="98">
        <v>637011</v>
      </c>
      <c r="C194" s="22" t="s">
        <v>233</v>
      </c>
      <c r="D194" s="22"/>
      <c r="E194" s="22"/>
      <c r="F194" s="22"/>
      <c r="G194" s="497">
        <v>2645</v>
      </c>
      <c r="H194" s="19">
        <v>80</v>
      </c>
      <c r="I194" s="18">
        <v>2645</v>
      </c>
      <c r="J194" s="296">
        <v>100</v>
      </c>
    </row>
    <row r="195" spans="1:10" ht="12.75">
      <c r="A195" s="9">
        <v>183</v>
      </c>
      <c r="B195" s="99">
        <v>637019</v>
      </c>
      <c r="C195" s="77" t="s">
        <v>605</v>
      </c>
      <c r="D195" s="77"/>
      <c r="E195" s="77"/>
      <c r="F195" s="77"/>
      <c r="G195" s="496">
        <v>1784</v>
      </c>
      <c r="H195" s="8">
        <v>54</v>
      </c>
      <c r="I195" s="15">
        <v>1784</v>
      </c>
      <c r="J195" s="293">
        <v>100</v>
      </c>
    </row>
    <row r="196" spans="1:10" ht="12.75">
      <c r="A196" s="9">
        <v>184</v>
      </c>
      <c r="B196" s="546"/>
      <c r="C196" s="517" t="s">
        <v>607</v>
      </c>
      <c r="D196" s="517"/>
      <c r="E196" s="517"/>
      <c r="F196" s="517"/>
      <c r="G196" s="518">
        <v>3319</v>
      </c>
      <c r="H196" s="520">
        <v>100</v>
      </c>
      <c r="I196" s="520">
        <v>972</v>
      </c>
      <c r="J196" s="592">
        <v>29.29</v>
      </c>
    </row>
    <row r="197" spans="1:10" ht="12.75">
      <c r="A197" s="558">
        <v>185</v>
      </c>
      <c r="B197" s="559"/>
      <c r="C197" s="212"/>
      <c r="D197" s="212"/>
      <c r="E197" s="212"/>
      <c r="F197" s="212"/>
      <c r="G197" s="560"/>
      <c r="H197" s="493"/>
      <c r="I197" s="493"/>
      <c r="J197" s="561"/>
    </row>
    <row r="198" spans="1:10" ht="15.75">
      <c r="A198" s="9">
        <v>186</v>
      </c>
      <c r="B198" s="113" t="s">
        <v>611</v>
      </c>
      <c r="C198" s="66"/>
      <c r="D198" s="66"/>
      <c r="E198" s="66"/>
      <c r="F198" s="66"/>
      <c r="G198" s="289">
        <f>G199+G202</f>
        <v>23858</v>
      </c>
      <c r="H198" s="307">
        <f>H199+H202</f>
        <v>719</v>
      </c>
      <c r="I198" s="289">
        <f>I199+I202</f>
        <v>17606</v>
      </c>
      <c r="J198" s="290">
        <v>73.79</v>
      </c>
    </row>
    <row r="199" spans="1:10" ht="12.75">
      <c r="A199" s="16">
        <v>187</v>
      </c>
      <c r="B199" s="531"/>
      <c r="C199" s="532" t="s">
        <v>608</v>
      </c>
      <c r="D199" s="532"/>
      <c r="E199" s="532"/>
      <c r="F199" s="532"/>
      <c r="G199" s="544">
        <f>G200+G201</f>
        <v>18214</v>
      </c>
      <c r="H199" s="551">
        <f>H200+H201</f>
        <v>549</v>
      </c>
      <c r="I199" s="544">
        <f>I200+I201</f>
        <v>12117</v>
      </c>
      <c r="J199" s="562">
        <v>66.53</v>
      </c>
    </row>
    <row r="200" spans="1:10" ht="12.75">
      <c r="A200" s="9">
        <v>188</v>
      </c>
      <c r="B200" s="99">
        <v>632002</v>
      </c>
      <c r="C200" s="77" t="s">
        <v>423</v>
      </c>
      <c r="D200" s="77"/>
      <c r="E200" s="77"/>
      <c r="F200" s="77"/>
      <c r="G200" s="496">
        <v>14937</v>
      </c>
      <c r="H200" s="8">
        <v>450</v>
      </c>
      <c r="I200" s="15">
        <v>8591</v>
      </c>
      <c r="J200" s="293">
        <v>57.51</v>
      </c>
    </row>
    <row r="201" spans="1:10" ht="12.75">
      <c r="A201" s="16">
        <v>189</v>
      </c>
      <c r="B201" s="98">
        <v>632002</v>
      </c>
      <c r="C201" s="22" t="s">
        <v>424</v>
      </c>
      <c r="D201" s="22"/>
      <c r="E201" s="22"/>
      <c r="F201" s="22"/>
      <c r="G201" s="497">
        <v>3277</v>
      </c>
      <c r="H201" s="19">
        <v>99</v>
      </c>
      <c r="I201" s="18">
        <v>3526</v>
      </c>
      <c r="J201" s="296">
        <v>107.6</v>
      </c>
    </row>
    <row r="202" spans="1:10" ht="12.75">
      <c r="A202" s="9">
        <v>190</v>
      </c>
      <c r="B202" s="516"/>
      <c r="C202" s="517" t="s">
        <v>609</v>
      </c>
      <c r="D202" s="517"/>
      <c r="E202" s="517"/>
      <c r="F202" s="517"/>
      <c r="G202" s="518">
        <f>G203+G204</f>
        <v>5644</v>
      </c>
      <c r="H202" s="520">
        <f>H203+H204</f>
        <v>170</v>
      </c>
      <c r="I202" s="540">
        <f>I203+I204</f>
        <v>5489</v>
      </c>
      <c r="J202" s="541">
        <v>97.25</v>
      </c>
    </row>
    <row r="203" spans="1:10" ht="12.75">
      <c r="A203" s="16">
        <v>191</v>
      </c>
      <c r="B203" s="98">
        <v>635006</v>
      </c>
      <c r="C203" s="22" t="s">
        <v>425</v>
      </c>
      <c r="D203" s="22"/>
      <c r="E203" s="22"/>
      <c r="F203" s="22"/>
      <c r="G203" s="492">
        <v>0</v>
      </c>
      <c r="H203" s="19">
        <v>0</v>
      </c>
      <c r="I203" s="19">
        <v>25</v>
      </c>
      <c r="J203" s="400" t="s">
        <v>128</v>
      </c>
    </row>
    <row r="204" spans="1:10" ht="12.75">
      <c r="A204" s="9">
        <v>192</v>
      </c>
      <c r="B204" s="99"/>
      <c r="C204" s="77" t="s">
        <v>610</v>
      </c>
      <c r="D204" s="77"/>
      <c r="E204" s="77"/>
      <c r="F204" s="77"/>
      <c r="G204" s="496">
        <v>5644</v>
      </c>
      <c r="H204" s="8">
        <v>170</v>
      </c>
      <c r="I204" s="15">
        <v>5464</v>
      </c>
      <c r="J204" s="293">
        <v>96.81</v>
      </c>
    </row>
    <row r="205" spans="1:10" ht="12.75">
      <c r="A205" s="9">
        <v>193</v>
      </c>
      <c r="B205" s="99"/>
      <c r="C205" s="77"/>
      <c r="D205" s="77"/>
      <c r="E205" s="77"/>
      <c r="F205" s="77"/>
      <c r="G205" s="496"/>
      <c r="H205" s="8"/>
      <c r="I205" s="8"/>
      <c r="J205" s="293"/>
    </row>
    <row r="206" spans="1:10" ht="15.75">
      <c r="A206" s="16">
        <v>194</v>
      </c>
      <c r="B206" s="106" t="s">
        <v>612</v>
      </c>
      <c r="C206" s="107"/>
      <c r="D206" s="107"/>
      <c r="E206" s="107"/>
      <c r="F206" s="107"/>
      <c r="G206" s="313">
        <f>G207+G208</f>
        <v>117274</v>
      </c>
      <c r="H206" s="313">
        <f>H207+H208</f>
        <v>3533</v>
      </c>
      <c r="I206" s="313">
        <f>I207+I208</f>
        <v>113895</v>
      </c>
      <c r="J206" s="312">
        <v>97.12</v>
      </c>
    </row>
    <row r="207" spans="1:10" ht="12.75">
      <c r="A207" s="9">
        <v>195</v>
      </c>
      <c r="B207" s="516"/>
      <c r="C207" s="517" t="s">
        <v>613</v>
      </c>
      <c r="D207" s="517"/>
      <c r="E207" s="517"/>
      <c r="F207" s="517"/>
      <c r="G207" s="518">
        <v>107316</v>
      </c>
      <c r="H207" s="518">
        <v>3233</v>
      </c>
      <c r="I207" s="518">
        <v>105446</v>
      </c>
      <c r="J207" s="557">
        <v>98.26</v>
      </c>
    </row>
    <row r="208" spans="1:10" ht="12.75">
      <c r="A208" s="207">
        <v>196</v>
      </c>
      <c r="B208" s="549"/>
      <c r="C208" s="550" t="s">
        <v>614</v>
      </c>
      <c r="D208" s="550"/>
      <c r="E208" s="550"/>
      <c r="F208" s="550"/>
      <c r="G208" s="544">
        <v>9958</v>
      </c>
      <c r="H208" s="551">
        <v>300</v>
      </c>
      <c r="I208" s="544">
        <v>8449</v>
      </c>
      <c r="J208" s="563">
        <v>84.85</v>
      </c>
    </row>
    <row r="209" spans="1:10" ht="12.75">
      <c r="A209" s="9">
        <v>197</v>
      </c>
      <c r="B209" s="108"/>
      <c r="C209" s="76"/>
      <c r="D209" s="76"/>
      <c r="E209" s="76"/>
      <c r="F209" s="76"/>
      <c r="G209" s="109"/>
      <c r="H209" s="70"/>
      <c r="I209" s="70"/>
      <c r="J209" s="293"/>
    </row>
    <row r="210" spans="1:10" ht="15.75">
      <c r="A210" s="9">
        <v>198</v>
      </c>
      <c r="B210" s="113" t="s">
        <v>615</v>
      </c>
      <c r="C210" s="66"/>
      <c r="D210" s="66"/>
      <c r="E210" s="66"/>
      <c r="F210" s="66"/>
      <c r="G210" s="289">
        <f>G211+G212</f>
        <v>76346</v>
      </c>
      <c r="H210" s="289">
        <f>H211+H212</f>
        <v>2300</v>
      </c>
      <c r="I210" s="289">
        <f>I211+I212</f>
        <v>59696</v>
      </c>
      <c r="J210" s="290">
        <v>78.19</v>
      </c>
    </row>
    <row r="211" spans="1:10" ht="12.75">
      <c r="A211" s="9">
        <v>199</v>
      </c>
      <c r="B211" s="108"/>
      <c r="C211" s="88" t="s">
        <v>616</v>
      </c>
      <c r="D211" s="88"/>
      <c r="E211" s="76"/>
      <c r="F211" s="76"/>
      <c r="G211" s="564">
        <v>66388</v>
      </c>
      <c r="H211" s="18">
        <v>2000</v>
      </c>
      <c r="I211" s="18">
        <v>59696</v>
      </c>
      <c r="J211" s="296">
        <v>89.92</v>
      </c>
    </row>
    <row r="212" spans="1:10" ht="12.75">
      <c r="A212" s="9">
        <v>200</v>
      </c>
      <c r="B212" s="108"/>
      <c r="C212" s="88" t="s">
        <v>617</v>
      </c>
      <c r="D212" s="76"/>
      <c r="E212" s="76"/>
      <c r="F212" s="76"/>
      <c r="G212" s="539">
        <v>9958</v>
      </c>
      <c r="H212" s="8">
        <v>300</v>
      </c>
      <c r="I212" s="8">
        <v>0</v>
      </c>
      <c r="J212" s="293">
        <v>0</v>
      </c>
    </row>
    <row r="213" spans="1:10" ht="12.75">
      <c r="A213" s="9">
        <v>201</v>
      </c>
      <c r="B213" s="108"/>
      <c r="C213" s="88"/>
      <c r="D213" s="76"/>
      <c r="E213" s="76"/>
      <c r="F213" s="76"/>
      <c r="G213" s="109"/>
      <c r="H213" s="8"/>
      <c r="I213" s="8"/>
      <c r="J213" s="293"/>
    </row>
    <row r="214" spans="1:10" ht="15.75">
      <c r="A214" s="9">
        <v>202</v>
      </c>
      <c r="B214" s="113" t="s">
        <v>618</v>
      </c>
      <c r="C214" s="66"/>
      <c r="D214" s="66"/>
      <c r="E214" s="66"/>
      <c r="F214" s="66"/>
      <c r="G214" s="289">
        <f>G215+G216+G226</f>
        <v>207053</v>
      </c>
      <c r="H214" s="289">
        <f>H215+H216+H226</f>
        <v>6238</v>
      </c>
      <c r="I214" s="289">
        <f>I215+I216+I226</f>
        <v>196721</v>
      </c>
      <c r="J214" s="290">
        <v>95.01</v>
      </c>
    </row>
    <row r="215" spans="1:10" ht="12.75">
      <c r="A215" s="527">
        <v>203</v>
      </c>
      <c r="B215" s="521"/>
      <c r="C215" s="522" t="s">
        <v>7</v>
      </c>
      <c r="D215" s="522"/>
      <c r="E215" s="522"/>
      <c r="F215" s="522"/>
      <c r="G215" s="530">
        <v>181800</v>
      </c>
      <c r="H215" s="530">
        <v>5477</v>
      </c>
      <c r="I215" s="608">
        <v>170960</v>
      </c>
      <c r="J215" s="526">
        <v>94.04</v>
      </c>
    </row>
    <row r="216" spans="1:10" ht="12.75">
      <c r="A216" s="527">
        <v>204</v>
      </c>
      <c r="B216" s="521"/>
      <c r="C216" s="522" t="s">
        <v>5</v>
      </c>
      <c r="D216" s="522"/>
      <c r="E216" s="522"/>
      <c r="F216" s="522"/>
      <c r="G216" s="530">
        <f>G217+G218+G221</f>
        <v>24091</v>
      </c>
      <c r="H216" s="525">
        <f>H217+H218+H221</f>
        <v>726</v>
      </c>
      <c r="I216" s="530">
        <f>I217+I218+I221</f>
        <v>25380</v>
      </c>
      <c r="J216" s="526">
        <v>105.35</v>
      </c>
    </row>
    <row r="217" spans="1:10" ht="12.75">
      <c r="A217" s="527">
        <v>205</v>
      </c>
      <c r="B217" s="108">
        <v>632</v>
      </c>
      <c r="C217" s="76" t="s">
        <v>6</v>
      </c>
      <c r="D217" s="76"/>
      <c r="E217" s="76"/>
      <c r="F217" s="76"/>
      <c r="G217" s="577">
        <v>4979</v>
      </c>
      <c r="H217" s="565">
        <v>150</v>
      </c>
      <c r="I217" s="609">
        <v>5713</v>
      </c>
      <c r="J217" s="566">
        <v>114.74</v>
      </c>
    </row>
    <row r="218" spans="1:10" ht="12.75">
      <c r="A218" s="16">
        <v>206</v>
      </c>
      <c r="B218" s="91">
        <v>633</v>
      </c>
      <c r="C218" s="75" t="s">
        <v>371</v>
      </c>
      <c r="D218" s="75"/>
      <c r="E218" s="75"/>
      <c r="F218" s="75"/>
      <c r="G218" s="213">
        <f>G219+G220</f>
        <v>996</v>
      </c>
      <c r="H218" s="213">
        <f>H219+H220</f>
        <v>30</v>
      </c>
      <c r="I218" s="644">
        <f>I219+I220</f>
        <v>1551</v>
      </c>
      <c r="J218" s="324">
        <v>155.72</v>
      </c>
    </row>
    <row r="219" spans="1:10" ht="12.75">
      <c r="A219" s="9">
        <v>207</v>
      </c>
      <c r="B219" s="87">
        <v>633003</v>
      </c>
      <c r="C219" s="88" t="s">
        <v>172</v>
      </c>
      <c r="D219" s="88"/>
      <c r="E219" s="88"/>
      <c r="F219" s="88"/>
      <c r="G219" s="89">
        <v>166</v>
      </c>
      <c r="H219" s="8">
        <v>5</v>
      </c>
      <c r="I219" s="8">
        <v>727</v>
      </c>
      <c r="J219" s="314">
        <v>559.63</v>
      </c>
    </row>
    <row r="220" spans="1:10" ht="12.75">
      <c r="A220" s="9">
        <v>208</v>
      </c>
      <c r="B220" s="99">
        <v>633006</v>
      </c>
      <c r="C220" s="77" t="s">
        <v>398</v>
      </c>
      <c r="D220" s="77"/>
      <c r="E220" s="77"/>
      <c r="F220" s="77"/>
      <c r="G220" s="492">
        <v>830</v>
      </c>
      <c r="H220" s="19">
        <v>25</v>
      </c>
      <c r="I220" s="19">
        <v>824</v>
      </c>
      <c r="J220" s="296">
        <v>118.55</v>
      </c>
    </row>
    <row r="221" spans="1:10" ht="12.75">
      <c r="A221" s="9">
        <v>209</v>
      </c>
      <c r="B221" s="108">
        <v>635</v>
      </c>
      <c r="C221" s="76" t="s">
        <v>10</v>
      </c>
      <c r="D221" s="76"/>
      <c r="E221" s="76"/>
      <c r="F221" s="76"/>
      <c r="G221" s="78">
        <v>18116</v>
      </c>
      <c r="H221" s="70">
        <v>546</v>
      </c>
      <c r="I221" s="69">
        <v>18116</v>
      </c>
      <c r="J221" s="293">
        <v>100</v>
      </c>
    </row>
    <row r="222" spans="1:10" ht="12.75">
      <c r="A222" s="57"/>
      <c r="B222" s="91"/>
      <c r="C222" s="75"/>
      <c r="D222" s="75"/>
      <c r="E222" s="75"/>
      <c r="F222" s="75"/>
      <c r="G222" s="105"/>
      <c r="H222" s="568"/>
      <c r="I222" s="72"/>
      <c r="J222" s="567"/>
    </row>
    <row r="223" spans="1:10" ht="13.5" thickBot="1">
      <c r="A223" s="1"/>
      <c r="B223" s="91"/>
      <c r="C223" s="75"/>
      <c r="D223" s="75"/>
      <c r="E223" s="75"/>
      <c r="F223" s="75"/>
      <c r="G223" s="75"/>
      <c r="H223" s="72"/>
      <c r="I223" s="72"/>
      <c r="J223">
        <v>11</v>
      </c>
    </row>
    <row r="224" spans="1:10" ht="35.25" thickTop="1">
      <c r="A224" s="2" t="s">
        <v>318</v>
      </c>
      <c r="B224" s="3" t="s">
        <v>361</v>
      </c>
      <c r="C224" s="5"/>
      <c r="D224" s="5"/>
      <c r="E224" s="5"/>
      <c r="F224" s="5"/>
      <c r="G224" s="288" t="s">
        <v>746</v>
      </c>
      <c r="H224" s="288" t="s">
        <v>746</v>
      </c>
      <c r="I224" s="6" t="s">
        <v>747</v>
      </c>
      <c r="J224" s="6" t="s">
        <v>169</v>
      </c>
    </row>
    <row r="225" spans="1:10" ht="12.75">
      <c r="A225" s="16">
        <v>210</v>
      </c>
      <c r="B225" s="91"/>
      <c r="C225" s="75"/>
      <c r="D225" s="75"/>
      <c r="E225" s="75"/>
      <c r="F225" s="75"/>
      <c r="G225" s="571" t="s">
        <v>225</v>
      </c>
      <c r="H225" s="573" t="s">
        <v>224</v>
      </c>
      <c r="I225" s="573" t="s">
        <v>225</v>
      </c>
      <c r="J225" s="293"/>
    </row>
    <row r="226" spans="1:10" ht="12.75">
      <c r="A226" s="558">
        <v>211</v>
      </c>
      <c r="B226" s="516"/>
      <c r="C226" s="517" t="s">
        <v>8</v>
      </c>
      <c r="D226" s="517"/>
      <c r="E226" s="517"/>
      <c r="F226" s="517"/>
      <c r="G226" s="548">
        <f>G227+G228</f>
        <v>1162</v>
      </c>
      <c r="H226" s="576">
        <f>H227+H228</f>
        <v>35</v>
      </c>
      <c r="I226" s="576">
        <f>I227+I228</f>
        <v>381</v>
      </c>
      <c r="J226" s="557">
        <v>32.79</v>
      </c>
    </row>
    <row r="227" spans="1:10" ht="12.75">
      <c r="A227" s="16">
        <v>212</v>
      </c>
      <c r="B227" s="574"/>
      <c r="C227" s="575" t="s">
        <v>9</v>
      </c>
      <c r="D227" s="575"/>
      <c r="E227" s="575"/>
      <c r="F227" s="575"/>
      <c r="G227" s="569">
        <v>830</v>
      </c>
      <c r="H227" s="569">
        <v>25</v>
      </c>
      <c r="I227" s="569">
        <v>333</v>
      </c>
      <c r="J227" s="570">
        <v>40.12</v>
      </c>
    </row>
    <row r="228" spans="1:10" ht="12.75">
      <c r="A228" s="9">
        <v>213</v>
      </c>
      <c r="B228" s="99"/>
      <c r="C228" s="77" t="s">
        <v>234</v>
      </c>
      <c r="D228" s="77"/>
      <c r="E228" s="77"/>
      <c r="F228" s="77"/>
      <c r="G228" s="491">
        <v>332</v>
      </c>
      <c r="H228" s="8">
        <v>10</v>
      </c>
      <c r="I228" s="8">
        <v>48</v>
      </c>
      <c r="J228" s="311">
        <v>14.46</v>
      </c>
    </row>
    <row r="229" spans="1:10" ht="12.75">
      <c r="A229" s="331">
        <v>214</v>
      </c>
      <c r="B229" s="304"/>
      <c r="C229" s="332"/>
      <c r="D229" s="332"/>
      <c r="E229" s="332"/>
      <c r="F229" s="333"/>
      <c r="G229" s="572"/>
      <c r="H229" s="306"/>
      <c r="I229" s="306"/>
      <c r="J229" s="328"/>
    </row>
    <row r="230" spans="1:10" ht="15.75">
      <c r="A230" s="16">
        <v>215</v>
      </c>
      <c r="B230" s="106" t="s">
        <v>11</v>
      </c>
      <c r="C230" s="107"/>
      <c r="D230" s="107"/>
      <c r="E230" s="107"/>
      <c r="F230" s="107"/>
      <c r="G230" s="289">
        <f>G231+G234+G236+G238</f>
        <v>4203</v>
      </c>
      <c r="H230" s="289">
        <f>H231+H234+H236+H238</f>
        <v>127</v>
      </c>
      <c r="I230" s="289">
        <f>I231+I234+I236+I238</f>
        <v>3768</v>
      </c>
      <c r="J230" s="290">
        <v>89.65</v>
      </c>
    </row>
    <row r="231" spans="1:10" ht="12.75">
      <c r="A231" s="9">
        <v>216</v>
      </c>
      <c r="B231" s="516"/>
      <c r="C231" s="517" t="s">
        <v>12</v>
      </c>
      <c r="D231" s="517"/>
      <c r="E231" s="517"/>
      <c r="F231" s="517"/>
      <c r="G231" s="520">
        <f>G232+G233</f>
        <v>830</v>
      </c>
      <c r="H231" s="520">
        <f>H232+H233</f>
        <v>25</v>
      </c>
      <c r="I231" s="520">
        <f>I232+I233</f>
        <v>646</v>
      </c>
      <c r="J231" s="578">
        <v>77.83</v>
      </c>
    </row>
    <row r="232" spans="1:10" ht="12.75">
      <c r="A232" s="16">
        <v>217</v>
      </c>
      <c r="B232" s="98">
        <v>633006</v>
      </c>
      <c r="C232" s="22" t="s">
        <v>426</v>
      </c>
      <c r="D232" s="22"/>
      <c r="E232" s="22"/>
      <c r="F232" s="22"/>
      <c r="G232" s="492">
        <v>498</v>
      </c>
      <c r="H232" s="19">
        <v>15</v>
      </c>
      <c r="I232" s="19">
        <v>58</v>
      </c>
      <c r="J232" s="296">
        <v>11.65</v>
      </c>
    </row>
    <row r="233" spans="1:10" ht="12.75">
      <c r="A233" s="9">
        <v>218</v>
      </c>
      <c r="B233" s="99">
        <v>633016</v>
      </c>
      <c r="C233" s="77" t="s">
        <v>427</v>
      </c>
      <c r="D233" s="77"/>
      <c r="E233" s="77"/>
      <c r="F233" s="77"/>
      <c r="G233" s="491">
        <v>332</v>
      </c>
      <c r="H233" s="8">
        <v>10</v>
      </c>
      <c r="I233" s="8">
        <v>588</v>
      </c>
      <c r="J233" s="293">
        <v>177.11</v>
      </c>
    </row>
    <row r="234" spans="1:10" ht="12.75">
      <c r="A234" s="16">
        <v>219</v>
      </c>
      <c r="B234" s="531"/>
      <c r="C234" s="532" t="s">
        <v>13</v>
      </c>
      <c r="D234" s="532"/>
      <c r="E234" s="532"/>
      <c r="F234" s="532"/>
      <c r="G234" s="579">
        <f>G235</f>
        <v>664</v>
      </c>
      <c r="H234" s="579">
        <f>H235</f>
        <v>20</v>
      </c>
      <c r="I234" s="533">
        <f>I235</f>
        <v>95</v>
      </c>
      <c r="J234" s="580">
        <v>14.31</v>
      </c>
    </row>
    <row r="235" spans="1:10" ht="12.75">
      <c r="A235" s="9">
        <v>220</v>
      </c>
      <c r="B235" s="99">
        <v>634004</v>
      </c>
      <c r="C235" s="77" t="s">
        <v>428</v>
      </c>
      <c r="D235" s="77"/>
      <c r="E235" s="77"/>
      <c r="F235" s="77"/>
      <c r="G235" s="491">
        <v>664</v>
      </c>
      <c r="H235" s="8">
        <v>20</v>
      </c>
      <c r="I235" s="8">
        <v>95</v>
      </c>
      <c r="J235" s="314">
        <v>14.31</v>
      </c>
    </row>
    <row r="236" spans="1:10" ht="12.75">
      <c r="A236" s="16">
        <v>221</v>
      </c>
      <c r="B236" s="581"/>
      <c r="C236" s="582" t="s">
        <v>14</v>
      </c>
      <c r="D236" s="270"/>
      <c r="E236" s="270"/>
      <c r="F236" s="270"/>
      <c r="G236" s="554">
        <f>G237</f>
        <v>967</v>
      </c>
      <c r="H236" s="554">
        <f>H237</f>
        <v>29</v>
      </c>
      <c r="I236" s="554">
        <f>I237</f>
        <v>967</v>
      </c>
      <c r="J236" s="583">
        <v>100</v>
      </c>
    </row>
    <row r="237" spans="1:10" ht="12.75">
      <c r="A237" s="9">
        <v>222</v>
      </c>
      <c r="B237" s="99">
        <v>635006</v>
      </c>
      <c r="C237" s="77" t="s">
        <v>15</v>
      </c>
      <c r="D237" s="77"/>
      <c r="E237" s="77"/>
      <c r="F237" s="77"/>
      <c r="G237" s="491">
        <v>967</v>
      </c>
      <c r="H237" s="8">
        <v>29</v>
      </c>
      <c r="I237" s="528">
        <v>967</v>
      </c>
      <c r="J237" s="529">
        <v>100</v>
      </c>
    </row>
    <row r="238" spans="1:10" ht="12.75">
      <c r="A238" s="16">
        <v>223</v>
      </c>
      <c r="B238" s="531"/>
      <c r="C238" s="532" t="s">
        <v>16</v>
      </c>
      <c r="D238" s="532"/>
      <c r="E238" s="532"/>
      <c r="F238" s="532"/>
      <c r="G238" s="544">
        <f>G239+G240</f>
        <v>1742</v>
      </c>
      <c r="H238" s="544">
        <f>H239+H240</f>
        <v>53</v>
      </c>
      <c r="I238" s="544">
        <f>I239+I240</f>
        <v>2060</v>
      </c>
      <c r="J238" s="534">
        <v>118.25</v>
      </c>
    </row>
    <row r="239" spans="1:10" ht="12.75">
      <c r="A239" s="9">
        <v>224</v>
      </c>
      <c r="B239" s="535">
        <v>637004</v>
      </c>
      <c r="C239" s="514" t="s">
        <v>17</v>
      </c>
      <c r="D239" s="514"/>
      <c r="E239" s="514"/>
      <c r="F239" s="514"/>
      <c r="G239" s="536">
        <v>414</v>
      </c>
      <c r="H239" s="536">
        <v>13</v>
      </c>
      <c r="I239" s="584">
        <v>414</v>
      </c>
      <c r="J239" s="585">
        <v>100</v>
      </c>
    </row>
    <row r="240" spans="1:10" ht="12.75">
      <c r="A240" s="9">
        <v>225</v>
      </c>
      <c r="B240" s="99">
        <v>637026</v>
      </c>
      <c r="C240" s="77" t="s">
        <v>429</v>
      </c>
      <c r="D240" s="77"/>
      <c r="E240" s="77"/>
      <c r="F240" s="77"/>
      <c r="G240" s="496">
        <v>1328</v>
      </c>
      <c r="H240" s="8">
        <v>40</v>
      </c>
      <c r="I240" s="15">
        <v>1646</v>
      </c>
      <c r="J240" s="293">
        <v>123.95</v>
      </c>
    </row>
    <row r="241" spans="1:10" ht="12.75">
      <c r="A241" s="9">
        <v>226</v>
      </c>
      <c r="B241" s="99"/>
      <c r="C241" s="77"/>
      <c r="D241" s="77"/>
      <c r="E241" s="77"/>
      <c r="F241" s="77"/>
      <c r="G241" s="496"/>
      <c r="H241" s="8"/>
      <c r="I241" s="8"/>
      <c r="J241" s="293"/>
    </row>
    <row r="242" spans="1:10" ht="15.75">
      <c r="A242" s="9">
        <v>227</v>
      </c>
      <c r="B242" s="113" t="s">
        <v>619</v>
      </c>
      <c r="C242" s="66"/>
      <c r="D242" s="66"/>
      <c r="E242" s="66"/>
      <c r="F242" s="66"/>
      <c r="G242" s="12">
        <f>G243+G246+G252+G255</f>
        <v>1837889</v>
      </c>
      <c r="H242" s="12">
        <f>H243+H246+H252+H255</f>
        <v>55234</v>
      </c>
      <c r="I242" s="12">
        <f>I243+I246+I252+I255</f>
        <v>1900142</v>
      </c>
      <c r="J242" s="290">
        <v>103.39</v>
      </c>
    </row>
    <row r="243" spans="1:10" ht="12.75">
      <c r="A243" s="334">
        <v>228</v>
      </c>
      <c r="B243" s="586"/>
      <c r="C243" s="522" t="s">
        <v>620</v>
      </c>
      <c r="D243" s="517"/>
      <c r="E243" s="517"/>
      <c r="F243" s="517"/>
      <c r="G243" s="544">
        <f>G244+G245</f>
        <v>543105</v>
      </c>
      <c r="H243" s="544">
        <f>H244+H245</f>
        <v>16361</v>
      </c>
      <c r="I243" s="544">
        <f>I244+I245</f>
        <v>554453</v>
      </c>
      <c r="J243" s="563">
        <v>102.09</v>
      </c>
    </row>
    <row r="244" spans="1:10" ht="12.75">
      <c r="A244" s="334">
        <v>229</v>
      </c>
      <c r="B244" s="335"/>
      <c r="C244" s="202" t="s">
        <v>621</v>
      </c>
      <c r="D244" s="212"/>
      <c r="E244" s="212"/>
      <c r="F244" s="212"/>
      <c r="G244" s="589">
        <v>251526</v>
      </c>
      <c r="H244" s="15">
        <v>7577</v>
      </c>
      <c r="I244" s="15">
        <v>256380</v>
      </c>
      <c r="J244" s="293">
        <v>101.93</v>
      </c>
    </row>
    <row r="245" spans="1:10" ht="12.75">
      <c r="A245" s="334">
        <v>230</v>
      </c>
      <c r="B245" s="335"/>
      <c r="C245" s="202" t="s">
        <v>622</v>
      </c>
      <c r="D245" s="212"/>
      <c r="E245" s="212"/>
      <c r="F245" s="212"/>
      <c r="G245" s="590">
        <v>291579</v>
      </c>
      <c r="H245" s="18">
        <v>8784</v>
      </c>
      <c r="I245" s="18">
        <v>298073</v>
      </c>
      <c r="J245" s="296">
        <v>102.23</v>
      </c>
    </row>
    <row r="246" spans="1:10" ht="12.75">
      <c r="A246" s="334">
        <v>231</v>
      </c>
      <c r="B246" s="586"/>
      <c r="C246" s="522" t="s">
        <v>623</v>
      </c>
      <c r="D246" s="517"/>
      <c r="E246" s="517"/>
      <c r="F246" s="517"/>
      <c r="G246" s="518">
        <f>G247+G248+G249+G250+G251</f>
        <v>1074027</v>
      </c>
      <c r="H246" s="518">
        <f>H247+H248+H249+H250+H251</f>
        <v>32222</v>
      </c>
      <c r="I246" s="518">
        <f>I247+I248+I249+I250+I251</f>
        <v>1116407</v>
      </c>
      <c r="J246" s="557">
        <v>103.95</v>
      </c>
    </row>
    <row r="247" spans="1:10" ht="12.75">
      <c r="A247" s="334">
        <v>232</v>
      </c>
      <c r="B247" s="335"/>
      <c r="C247" s="202" t="s">
        <v>624</v>
      </c>
      <c r="D247" s="212"/>
      <c r="E247" s="212"/>
      <c r="F247" s="212"/>
      <c r="G247" s="590">
        <v>299132</v>
      </c>
      <c r="H247" s="18">
        <v>8974</v>
      </c>
      <c r="I247" s="18">
        <v>305497</v>
      </c>
      <c r="J247" s="296">
        <v>102.13</v>
      </c>
    </row>
    <row r="248" spans="1:10" ht="12.75">
      <c r="A248" s="334">
        <v>233</v>
      </c>
      <c r="B248" s="335"/>
      <c r="C248" s="202" t="s">
        <v>635</v>
      </c>
      <c r="D248" s="212"/>
      <c r="E248" s="212"/>
      <c r="F248" s="212"/>
      <c r="G248" s="589">
        <v>76750</v>
      </c>
      <c r="H248" s="15">
        <v>2303</v>
      </c>
      <c r="I248" s="15">
        <v>76750</v>
      </c>
      <c r="J248" s="293">
        <v>100</v>
      </c>
    </row>
    <row r="249" spans="1:10" ht="12.75">
      <c r="A249" s="334">
        <v>234</v>
      </c>
      <c r="B249" s="335"/>
      <c r="C249" s="202" t="s">
        <v>636</v>
      </c>
      <c r="D249" s="212"/>
      <c r="E249" s="212"/>
      <c r="F249" s="212"/>
      <c r="G249" s="590">
        <v>596739</v>
      </c>
      <c r="H249" s="18">
        <v>17902</v>
      </c>
      <c r="I249" s="18">
        <v>632823</v>
      </c>
      <c r="J249" s="296">
        <v>139.56</v>
      </c>
    </row>
    <row r="250" spans="1:10" ht="12.75">
      <c r="A250" s="334">
        <v>235</v>
      </c>
      <c r="B250" s="335"/>
      <c r="C250" s="202" t="s">
        <v>637</v>
      </c>
      <c r="D250" s="212"/>
      <c r="E250" s="212"/>
      <c r="F250" s="212"/>
      <c r="G250" s="589">
        <v>83950</v>
      </c>
      <c r="H250" s="15">
        <v>2519</v>
      </c>
      <c r="I250" s="15">
        <v>84850</v>
      </c>
      <c r="J250" s="293">
        <v>101.07</v>
      </c>
    </row>
    <row r="251" spans="1:10" ht="12.75">
      <c r="A251" s="334">
        <v>236</v>
      </c>
      <c r="B251" s="335"/>
      <c r="C251" s="202" t="s">
        <v>638</v>
      </c>
      <c r="D251" s="212"/>
      <c r="E251" s="212"/>
      <c r="F251" s="212"/>
      <c r="G251" s="590">
        <v>17456</v>
      </c>
      <c r="H251" s="18">
        <v>524</v>
      </c>
      <c r="I251" s="18">
        <v>16487</v>
      </c>
      <c r="J251" s="296">
        <v>94.45</v>
      </c>
    </row>
    <row r="252" spans="1:10" ht="12.75">
      <c r="A252" s="334">
        <v>237</v>
      </c>
      <c r="B252" s="586"/>
      <c r="C252" s="522" t="s">
        <v>639</v>
      </c>
      <c r="D252" s="517"/>
      <c r="E252" s="517"/>
      <c r="F252" s="517"/>
      <c r="G252" s="518">
        <f>G253+G254</f>
        <v>183910</v>
      </c>
      <c r="H252" s="518">
        <f>H253+H254</f>
        <v>5541</v>
      </c>
      <c r="I252" s="518">
        <f>I253+I254</f>
        <v>187428</v>
      </c>
      <c r="J252" s="557">
        <v>101.91</v>
      </c>
    </row>
    <row r="253" spans="1:10" ht="12.75">
      <c r="A253" s="334">
        <v>238</v>
      </c>
      <c r="B253" s="335"/>
      <c r="C253" s="202" t="s">
        <v>640</v>
      </c>
      <c r="D253" s="212"/>
      <c r="E253" s="212"/>
      <c r="F253" s="212"/>
      <c r="G253" s="590">
        <v>113710</v>
      </c>
      <c r="H253" s="18">
        <v>3426</v>
      </c>
      <c r="I253" s="18">
        <v>113705</v>
      </c>
      <c r="J253" s="296">
        <v>99.99</v>
      </c>
    </row>
    <row r="254" spans="1:10" ht="12.75">
      <c r="A254" s="334">
        <v>239</v>
      </c>
      <c r="B254" s="335"/>
      <c r="C254" s="202" t="s">
        <v>641</v>
      </c>
      <c r="D254" s="212"/>
      <c r="E254" s="212"/>
      <c r="F254" s="212"/>
      <c r="G254" s="589">
        <v>70200</v>
      </c>
      <c r="H254" s="15">
        <v>2115</v>
      </c>
      <c r="I254" s="15">
        <v>73723</v>
      </c>
      <c r="J254" s="293">
        <v>105.02</v>
      </c>
    </row>
    <row r="255" spans="1:10" ht="12.75">
      <c r="A255" s="211">
        <v>240</v>
      </c>
      <c r="B255" s="587"/>
      <c r="C255" s="522" t="s">
        <v>642</v>
      </c>
      <c r="D255" s="517"/>
      <c r="E255" s="517"/>
      <c r="F255" s="517"/>
      <c r="G255" s="518">
        <f>G257+G258+G259</f>
        <v>36847</v>
      </c>
      <c r="H255" s="518">
        <f>H257+H258+H259</f>
        <v>1110</v>
      </c>
      <c r="I255" s="518">
        <f>I257+I258+I259</f>
        <v>41854</v>
      </c>
      <c r="J255" s="588">
        <v>113.59</v>
      </c>
    </row>
    <row r="256" spans="1:10" ht="12.75">
      <c r="A256" s="9">
        <v>241</v>
      </c>
      <c r="B256" s="99"/>
      <c r="C256" s="77" t="s">
        <v>868</v>
      </c>
      <c r="D256" s="77"/>
      <c r="E256" s="77"/>
      <c r="F256" s="77"/>
      <c r="G256" s="496">
        <v>49790</v>
      </c>
      <c r="H256" s="15">
        <v>1500</v>
      </c>
      <c r="I256" s="15">
        <v>73616</v>
      </c>
      <c r="J256" s="293">
        <v>147.85</v>
      </c>
    </row>
    <row r="257" spans="1:10" ht="12.75">
      <c r="A257" s="16">
        <v>242</v>
      </c>
      <c r="B257" s="98"/>
      <c r="C257" s="22" t="s">
        <v>869</v>
      </c>
      <c r="D257" s="22"/>
      <c r="E257" s="22"/>
      <c r="F257" s="22"/>
      <c r="G257" s="492">
        <v>0</v>
      </c>
      <c r="H257" s="19">
        <v>0</v>
      </c>
      <c r="I257" s="19">
        <v>0</v>
      </c>
      <c r="J257" s="296">
        <v>0</v>
      </c>
    </row>
    <row r="258" spans="1:10" ht="12.75">
      <c r="A258" s="9">
        <v>243</v>
      </c>
      <c r="B258" s="99"/>
      <c r="C258" s="77" t="s">
        <v>870</v>
      </c>
      <c r="D258" s="77"/>
      <c r="E258" s="77"/>
      <c r="F258" s="77"/>
      <c r="G258" s="496">
        <v>8298</v>
      </c>
      <c r="H258" s="8">
        <v>250</v>
      </c>
      <c r="I258" s="15">
        <v>6760</v>
      </c>
      <c r="J258" s="293">
        <v>81.47</v>
      </c>
    </row>
    <row r="259" spans="1:10" ht="12.75">
      <c r="A259" s="9">
        <v>244</v>
      </c>
      <c r="B259" s="99"/>
      <c r="C259" s="77" t="s">
        <v>871</v>
      </c>
      <c r="D259" s="77"/>
      <c r="E259" s="77"/>
      <c r="F259" s="77"/>
      <c r="G259" s="497">
        <v>28549</v>
      </c>
      <c r="H259" s="19">
        <v>860</v>
      </c>
      <c r="I259" s="18">
        <v>35094</v>
      </c>
      <c r="J259" s="296">
        <v>122.93</v>
      </c>
    </row>
    <row r="260" spans="1:10" ht="12.75">
      <c r="A260" s="9">
        <v>245</v>
      </c>
      <c r="B260" s="99"/>
      <c r="C260" s="77"/>
      <c r="D260" s="77"/>
      <c r="E260" s="77"/>
      <c r="F260" s="77"/>
      <c r="G260" s="491"/>
      <c r="H260" s="8"/>
      <c r="I260" s="8"/>
      <c r="J260" s="293"/>
    </row>
    <row r="261" spans="1:10" ht="15.75">
      <c r="A261" s="9">
        <v>246</v>
      </c>
      <c r="B261" s="113" t="s">
        <v>872</v>
      </c>
      <c r="C261" s="66"/>
      <c r="D261" s="66"/>
      <c r="E261" s="66"/>
      <c r="F261" s="66"/>
      <c r="G261" s="289">
        <f>G262+G263+G282</f>
        <v>225496</v>
      </c>
      <c r="H261" s="289">
        <f>H262+H263+H282</f>
        <v>6793</v>
      </c>
      <c r="I261" s="289">
        <f>I262+I263+I282</f>
        <v>214937</v>
      </c>
      <c r="J261" s="290">
        <v>95.32</v>
      </c>
    </row>
    <row r="262" spans="1:10" ht="12.75">
      <c r="A262" s="9">
        <v>247</v>
      </c>
      <c r="B262" s="516"/>
      <c r="C262" s="517" t="s">
        <v>873</v>
      </c>
      <c r="D262" s="517"/>
      <c r="E262" s="517"/>
      <c r="F262" s="517"/>
      <c r="G262" s="544">
        <v>195721</v>
      </c>
      <c r="H262" s="544">
        <v>5896</v>
      </c>
      <c r="I262" s="544">
        <v>195720</v>
      </c>
      <c r="J262" s="591">
        <v>99.99</v>
      </c>
    </row>
    <row r="263" spans="1:10" ht="12.75">
      <c r="A263" s="9">
        <v>248</v>
      </c>
      <c r="B263" s="516"/>
      <c r="C263" s="517" t="s">
        <v>874</v>
      </c>
      <c r="D263" s="517"/>
      <c r="E263" s="517"/>
      <c r="F263" s="517"/>
      <c r="G263" s="518">
        <f>G264+G265+G268+G270+G271</f>
        <v>15734</v>
      </c>
      <c r="H263" s="518">
        <f>H264+H265+H268+H270+H271</f>
        <v>474</v>
      </c>
      <c r="I263" s="518">
        <f>I264+I265+I268+I270+I271</f>
        <v>12444</v>
      </c>
      <c r="J263" s="592">
        <v>79.09</v>
      </c>
    </row>
    <row r="264" spans="1:10" ht="12.75">
      <c r="A264" s="9">
        <v>249</v>
      </c>
      <c r="B264" s="108">
        <v>632</v>
      </c>
      <c r="C264" s="76" t="s">
        <v>367</v>
      </c>
      <c r="D264" s="76"/>
      <c r="E264" s="76"/>
      <c r="F264" s="76"/>
      <c r="G264" s="78">
        <v>5311</v>
      </c>
      <c r="H264" s="70">
        <v>160</v>
      </c>
      <c r="I264" s="69">
        <v>4344</v>
      </c>
      <c r="J264" s="336">
        <v>81.79</v>
      </c>
    </row>
    <row r="265" spans="1:10" ht="12.75">
      <c r="A265" s="16">
        <v>250</v>
      </c>
      <c r="B265" s="91">
        <v>633</v>
      </c>
      <c r="C265" s="75" t="s">
        <v>371</v>
      </c>
      <c r="D265" s="75"/>
      <c r="E265" s="75"/>
      <c r="F265" s="75"/>
      <c r="G265" s="78">
        <f>G266+G267</f>
        <v>2158</v>
      </c>
      <c r="H265" s="109">
        <f>H266+H267</f>
        <v>65</v>
      </c>
      <c r="I265" s="111">
        <f>I266+I267</f>
        <v>710</v>
      </c>
      <c r="J265" s="323">
        <v>32.9</v>
      </c>
    </row>
    <row r="266" spans="1:10" ht="12.75">
      <c r="A266" s="9">
        <v>251</v>
      </c>
      <c r="B266" s="99">
        <v>633006</v>
      </c>
      <c r="C266" s="77" t="s">
        <v>431</v>
      </c>
      <c r="D266" s="77"/>
      <c r="E266" s="77"/>
      <c r="F266" s="77"/>
      <c r="G266" s="491">
        <v>498</v>
      </c>
      <c r="H266" s="8">
        <v>15</v>
      </c>
      <c r="I266" s="8">
        <v>433</v>
      </c>
      <c r="J266" s="311">
        <v>86.95</v>
      </c>
    </row>
    <row r="267" spans="1:10" ht="12.75">
      <c r="A267" s="16">
        <v>252</v>
      </c>
      <c r="B267" s="98">
        <v>633016</v>
      </c>
      <c r="C267" s="81" t="s">
        <v>427</v>
      </c>
      <c r="D267" s="81"/>
      <c r="E267" s="81"/>
      <c r="F267" s="81"/>
      <c r="G267" s="495">
        <v>1660</v>
      </c>
      <c r="H267" s="19">
        <v>50</v>
      </c>
      <c r="I267" s="19">
        <v>277</v>
      </c>
      <c r="J267" s="296">
        <v>16.69</v>
      </c>
    </row>
    <row r="268" spans="1:10" ht="12.75">
      <c r="A268" s="9">
        <v>253</v>
      </c>
      <c r="B268" s="108">
        <v>634</v>
      </c>
      <c r="C268" s="76" t="s">
        <v>377</v>
      </c>
      <c r="D268" s="76"/>
      <c r="E268" s="76"/>
      <c r="F268" s="76"/>
      <c r="G268" s="78">
        <f>G269</f>
        <v>2456</v>
      </c>
      <c r="H268" s="109">
        <f>H269</f>
        <v>74</v>
      </c>
      <c r="I268" s="643">
        <f>I269</f>
        <v>2551</v>
      </c>
      <c r="J268" s="318">
        <v>103.87</v>
      </c>
    </row>
    <row r="269" spans="1:10" ht="12.75">
      <c r="A269" s="16">
        <v>254</v>
      </c>
      <c r="B269" s="98">
        <v>634004</v>
      </c>
      <c r="C269" s="81" t="s">
        <v>432</v>
      </c>
      <c r="D269" s="81"/>
      <c r="E269" s="81"/>
      <c r="F269" s="81"/>
      <c r="G269" s="495">
        <v>2456</v>
      </c>
      <c r="H269" s="19">
        <v>74</v>
      </c>
      <c r="I269" s="18">
        <v>2551</v>
      </c>
      <c r="J269" s="296">
        <v>103.87</v>
      </c>
    </row>
    <row r="270" spans="1:10" ht="12.75">
      <c r="A270" s="9">
        <v>255</v>
      </c>
      <c r="B270" s="108">
        <v>635</v>
      </c>
      <c r="C270" s="76" t="s">
        <v>171</v>
      </c>
      <c r="D270" s="76"/>
      <c r="E270" s="76"/>
      <c r="F270" s="76"/>
      <c r="G270" s="109">
        <v>332</v>
      </c>
      <c r="H270" s="70">
        <v>10</v>
      </c>
      <c r="I270" s="70">
        <v>263</v>
      </c>
      <c r="J270" s="336">
        <v>79.22</v>
      </c>
    </row>
    <row r="271" spans="1:10" ht="12.75">
      <c r="A271" s="16">
        <v>256</v>
      </c>
      <c r="B271" s="91">
        <v>637</v>
      </c>
      <c r="C271" s="75" t="s">
        <v>382</v>
      </c>
      <c r="D271" s="75"/>
      <c r="E271" s="75"/>
      <c r="F271" s="75"/>
      <c r="G271" s="78">
        <f>G272+G273+G274+G275</f>
        <v>5477</v>
      </c>
      <c r="H271" s="109">
        <f>H272+H273+H274+H275</f>
        <v>165</v>
      </c>
      <c r="I271" s="644">
        <f>I272+I273+I274+I275</f>
        <v>4576</v>
      </c>
      <c r="J271" s="324">
        <v>83.55</v>
      </c>
    </row>
    <row r="272" spans="1:10" ht="12.75">
      <c r="A272" s="9">
        <v>257</v>
      </c>
      <c r="B272" s="99">
        <v>637004</v>
      </c>
      <c r="C272" s="77" t="s">
        <v>433</v>
      </c>
      <c r="D272" s="77"/>
      <c r="E272" s="77"/>
      <c r="F272" s="77"/>
      <c r="G272" s="491">
        <v>166</v>
      </c>
      <c r="H272" s="8">
        <v>5</v>
      </c>
      <c r="I272" s="8">
        <v>92</v>
      </c>
      <c r="J272" s="314">
        <v>55.42</v>
      </c>
    </row>
    <row r="273" spans="1:10" ht="12.75">
      <c r="A273" s="16">
        <v>258</v>
      </c>
      <c r="B273" s="98">
        <v>637005</v>
      </c>
      <c r="C273" s="81" t="s">
        <v>434</v>
      </c>
      <c r="D273" s="81"/>
      <c r="E273" s="81"/>
      <c r="F273" s="81"/>
      <c r="G273" s="490">
        <v>332</v>
      </c>
      <c r="H273" s="19">
        <v>10</v>
      </c>
      <c r="I273" s="19">
        <v>14</v>
      </c>
      <c r="J273" s="325">
        <v>4.22</v>
      </c>
    </row>
    <row r="274" spans="1:10" ht="12.75">
      <c r="A274" s="9">
        <v>259</v>
      </c>
      <c r="B274" s="99">
        <v>637014</v>
      </c>
      <c r="C274" s="77" t="s">
        <v>435</v>
      </c>
      <c r="D274" s="77"/>
      <c r="E274" s="77"/>
      <c r="F274" s="77"/>
      <c r="G274" s="496">
        <v>3319</v>
      </c>
      <c r="H274" s="8">
        <v>100</v>
      </c>
      <c r="I274" s="15">
        <v>2810</v>
      </c>
      <c r="J274" s="293">
        <v>84.66</v>
      </c>
    </row>
    <row r="275" spans="1:10" ht="12.75">
      <c r="A275" s="16">
        <v>260</v>
      </c>
      <c r="B275" s="98">
        <v>637027</v>
      </c>
      <c r="C275" s="22" t="s">
        <v>231</v>
      </c>
      <c r="D275" s="22"/>
      <c r="E275" s="22"/>
      <c r="F275" s="22"/>
      <c r="G275" s="497">
        <v>1660</v>
      </c>
      <c r="H275" s="19">
        <v>50</v>
      </c>
      <c r="I275" s="18">
        <v>1660</v>
      </c>
      <c r="J275" s="296">
        <v>100</v>
      </c>
    </row>
    <row r="276" spans="1:10" ht="12.75">
      <c r="A276" s="57"/>
      <c r="B276" s="103"/>
      <c r="C276" s="104"/>
      <c r="D276" s="104"/>
      <c r="E276" s="104"/>
      <c r="F276" s="104"/>
      <c r="G276" s="613"/>
      <c r="H276" s="57"/>
      <c r="I276" s="615"/>
      <c r="J276" s="567"/>
    </row>
    <row r="277" spans="1:10" ht="12.75">
      <c r="A277" s="1"/>
      <c r="B277" s="98"/>
      <c r="C277" s="22"/>
      <c r="D277" s="22"/>
      <c r="E277" s="22"/>
      <c r="F277" s="22"/>
      <c r="G277" s="614"/>
      <c r="H277" s="1"/>
      <c r="I277" s="616"/>
      <c r="J277" s="617"/>
    </row>
    <row r="278" spans="1:10" ht="12.75">
      <c r="A278" s="1"/>
      <c r="B278" s="98"/>
      <c r="C278" s="22"/>
      <c r="D278" s="22"/>
      <c r="E278" s="22"/>
      <c r="F278" s="22"/>
      <c r="G278" s="614"/>
      <c r="H278" s="1"/>
      <c r="I278" s="616"/>
      <c r="J278" s="617"/>
    </row>
    <row r="279" spans="1:10" ht="13.5" thickBot="1">
      <c r="A279" s="1"/>
      <c r="B279" s="98"/>
      <c r="C279" s="22"/>
      <c r="D279" s="22"/>
      <c r="E279" s="22"/>
      <c r="F279" s="22"/>
      <c r="G279" s="614"/>
      <c r="H279" s="1"/>
      <c r="I279" s="616"/>
      <c r="J279">
        <v>12</v>
      </c>
    </row>
    <row r="280" spans="1:10" ht="35.25" thickTop="1">
      <c r="A280" s="2" t="s">
        <v>318</v>
      </c>
      <c r="B280" s="3" t="s">
        <v>361</v>
      </c>
      <c r="C280" s="5"/>
      <c r="D280" s="5"/>
      <c r="E280" s="5"/>
      <c r="F280" s="5"/>
      <c r="G280" s="288" t="s">
        <v>746</v>
      </c>
      <c r="H280" s="288" t="s">
        <v>746</v>
      </c>
      <c r="I280" s="6" t="s">
        <v>747</v>
      </c>
      <c r="J280" s="6" t="s">
        <v>169</v>
      </c>
    </row>
    <row r="281" spans="1:10" ht="12.75">
      <c r="A281" s="16">
        <v>261</v>
      </c>
      <c r="B281" s="91"/>
      <c r="C281" s="75"/>
      <c r="D281" s="75"/>
      <c r="E281" s="75"/>
      <c r="F281" s="75"/>
      <c r="G281" s="571" t="s">
        <v>225</v>
      </c>
      <c r="H281" s="573" t="s">
        <v>224</v>
      </c>
      <c r="I281" s="573" t="s">
        <v>225</v>
      </c>
      <c r="J281" s="292"/>
    </row>
    <row r="282" spans="1:10" ht="12.75">
      <c r="A282" s="9">
        <v>262</v>
      </c>
      <c r="B282" s="516"/>
      <c r="C282" s="517" t="s">
        <v>877</v>
      </c>
      <c r="D282" s="517"/>
      <c r="E282" s="517"/>
      <c r="F282" s="517"/>
      <c r="G282" s="518">
        <f>G283+G284+G285+G286+G287+G288</f>
        <v>14041</v>
      </c>
      <c r="H282" s="518">
        <f>H283+H284+H285+H286+H287+H288</f>
        <v>423</v>
      </c>
      <c r="I282" s="518">
        <f>I283+I284+I285+I286+I287+I288</f>
        <v>6773</v>
      </c>
      <c r="J282" s="541">
        <v>48.24</v>
      </c>
    </row>
    <row r="283" spans="1:10" ht="12.75">
      <c r="A283" s="9">
        <v>263</v>
      </c>
      <c r="B283" s="87">
        <v>642001</v>
      </c>
      <c r="C283" s="208" t="s">
        <v>174</v>
      </c>
      <c r="D283" s="88"/>
      <c r="E283" s="88"/>
      <c r="F283" s="88"/>
      <c r="G283" s="495">
        <v>1660</v>
      </c>
      <c r="H283" s="19">
        <v>50</v>
      </c>
      <c r="I283" s="18">
        <v>1162</v>
      </c>
      <c r="J283" s="296">
        <v>70</v>
      </c>
    </row>
    <row r="284" spans="1:10" ht="12.75">
      <c r="A284" s="16">
        <v>264</v>
      </c>
      <c r="B284" s="98">
        <v>642007</v>
      </c>
      <c r="C284" s="22" t="s">
        <v>436</v>
      </c>
      <c r="D284" s="22"/>
      <c r="E284" s="22"/>
      <c r="F284" s="22"/>
      <c r="G284" s="496">
        <v>1328</v>
      </c>
      <c r="H284" s="8">
        <v>40</v>
      </c>
      <c r="I284" s="8">
        <v>660</v>
      </c>
      <c r="J284" s="293">
        <v>49.7</v>
      </c>
    </row>
    <row r="285" spans="1:10" ht="12.75">
      <c r="A285" s="9">
        <v>265</v>
      </c>
      <c r="B285" s="99"/>
      <c r="C285" s="77" t="s">
        <v>175</v>
      </c>
      <c r="D285" s="77"/>
      <c r="E285" s="77"/>
      <c r="F285" s="77"/>
      <c r="G285" s="492">
        <v>930</v>
      </c>
      <c r="H285" s="594">
        <v>28</v>
      </c>
      <c r="I285" s="594">
        <v>655</v>
      </c>
      <c r="J285" s="595">
        <v>70.43</v>
      </c>
    </row>
    <row r="286" spans="1:10" ht="12.75">
      <c r="A286" s="16">
        <v>266</v>
      </c>
      <c r="B286" s="90">
        <v>637005</v>
      </c>
      <c r="C286" s="22" t="s">
        <v>437</v>
      </c>
      <c r="D286" s="22"/>
      <c r="E286" s="22"/>
      <c r="F286" s="22"/>
      <c r="G286" s="496">
        <v>3319</v>
      </c>
      <c r="H286" s="596">
        <v>100</v>
      </c>
      <c r="I286" s="596">
        <v>776</v>
      </c>
      <c r="J286" s="597">
        <v>23.38</v>
      </c>
    </row>
    <row r="287" spans="1:10" ht="12.75">
      <c r="A287" s="9">
        <v>267</v>
      </c>
      <c r="B287" s="99"/>
      <c r="C287" s="514" t="s">
        <v>876</v>
      </c>
      <c r="D287" s="514"/>
      <c r="E287" s="514"/>
      <c r="F287" s="514"/>
      <c r="G287" s="539">
        <v>3319</v>
      </c>
      <c r="H287" s="610">
        <v>100</v>
      </c>
      <c r="I287" s="610">
        <v>35</v>
      </c>
      <c r="J287" s="597">
        <v>1.05</v>
      </c>
    </row>
    <row r="288" spans="1:10" ht="12.75">
      <c r="A288" s="207">
        <v>268</v>
      </c>
      <c r="B288" s="103"/>
      <c r="C288" s="593" t="s">
        <v>875</v>
      </c>
      <c r="D288" s="593"/>
      <c r="E288" s="593"/>
      <c r="F288" s="593"/>
      <c r="G288" s="564">
        <v>3485</v>
      </c>
      <c r="H288" s="594">
        <v>105</v>
      </c>
      <c r="I288" s="645">
        <v>3485</v>
      </c>
      <c r="J288" s="595">
        <v>100</v>
      </c>
    </row>
    <row r="289" spans="1:10" ht="18.75" thickBot="1">
      <c r="A289" s="115">
        <v>269</v>
      </c>
      <c r="B289" s="116" t="s">
        <v>438</v>
      </c>
      <c r="C289" s="117"/>
      <c r="D289" s="117"/>
      <c r="E289" s="117"/>
      <c r="F289" s="117"/>
      <c r="G289" s="221">
        <f>G6+G65+G76+G149+G156+G163+G180+G184+G198+G206+G210+G214+G230+G242+G261</f>
        <v>4148725</v>
      </c>
      <c r="H289" s="221">
        <f>H6+H65+H76+H149+H156+H163+H180+H184+H198+H206+H210+H214+H230+H242+H261</f>
        <v>124853</v>
      </c>
      <c r="I289" s="221">
        <f>I6+I65+I76+I149+I156+I163+I180+I184+I198+I206+I210+I214+I230+I242+I261</f>
        <v>4043314</v>
      </c>
      <c r="J289" s="338">
        <v>97.46</v>
      </c>
    </row>
    <row r="290" spans="1:8" ht="14.25" thickBot="1" thickTop="1">
      <c r="A290" s="655"/>
      <c r="B290" s="118"/>
      <c r="C290" s="119"/>
      <c r="D290" s="119"/>
      <c r="E290" s="119"/>
      <c r="F290" s="119"/>
      <c r="G290" s="22"/>
      <c r="H290" s="22"/>
    </row>
    <row r="291" spans="1:10" ht="35.25" thickTop="1">
      <c r="A291" s="2" t="s">
        <v>463</v>
      </c>
      <c r="B291" s="3" t="s">
        <v>235</v>
      </c>
      <c r="C291" s="5"/>
      <c r="D291" s="5"/>
      <c r="E291" s="5"/>
      <c r="F291" s="5"/>
      <c r="G291" s="288" t="s">
        <v>558</v>
      </c>
      <c r="H291" s="288" t="s">
        <v>558</v>
      </c>
      <c r="I291" s="6" t="s">
        <v>559</v>
      </c>
      <c r="J291" s="6" t="s">
        <v>169</v>
      </c>
    </row>
    <row r="292" spans="1:10" ht="12.75">
      <c r="A292" s="339">
        <v>270</v>
      </c>
      <c r="B292" s="340"/>
      <c r="C292" s="341"/>
      <c r="D292" s="341"/>
      <c r="E292" s="341"/>
      <c r="F292" s="341"/>
      <c r="G292" s="573" t="s">
        <v>225</v>
      </c>
      <c r="H292" s="573" t="s">
        <v>224</v>
      </c>
      <c r="I292" s="573" t="s">
        <v>225</v>
      </c>
      <c r="J292" s="342"/>
    </row>
    <row r="293" spans="1:10" ht="15.75">
      <c r="A293" s="9">
        <v>271</v>
      </c>
      <c r="B293" s="113" t="s">
        <v>878</v>
      </c>
      <c r="C293" s="66"/>
      <c r="D293" s="66"/>
      <c r="E293" s="66"/>
      <c r="F293" s="66"/>
      <c r="G293" s="289">
        <f>G294+G295+G296+G297+G298+G299+G300+G301+G302+G303+G304+G305+G306</f>
        <v>875435</v>
      </c>
      <c r="H293" s="289">
        <f>H294+H295+H296+H297+H298+H299+H300+H301+H302+H303+H304+H305+H306</f>
        <v>26133</v>
      </c>
      <c r="I293" s="605">
        <f>I294+I295+I296+I297+I298+I299+I300+I301+I302+I303+I304+I305+I306+I307+I308</f>
        <v>1102362</v>
      </c>
      <c r="J293" s="290">
        <v>125.92</v>
      </c>
    </row>
    <row r="294" spans="1:10" ht="12.75">
      <c r="A294" s="9">
        <v>272</v>
      </c>
      <c r="B294" s="99"/>
      <c r="C294" s="77" t="s">
        <v>440</v>
      </c>
      <c r="D294" s="77"/>
      <c r="E294" s="77"/>
      <c r="F294" s="77"/>
      <c r="G294" s="491">
        <v>0</v>
      </c>
      <c r="H294" s="8">
        <v>0</v>
      </c>
      <c r="I294" s="8">
        <v>0</v>
      </c>
      <c r="J294" s="293">
        <v>0</v>
      </c>
    </row>
    <row r="295" spans="1:10" ht="12.75">
      <c r="A295" s="207">
        <v>273</v>
      </c>
      <c r="B295" s="103"/>
      <c r="C295" s="104" t="s">
        <v>728</v>
      </c>
      <c r="D295" s="104"/>
      <c r="E295" s="104"/>
      <c r="F295" s="104"/>
      <c r="G295" s="497">
        <v>33194</v>
      </c>
      <c r="H295" s="18">
        <v>1000</v>
      </c>
      <c r="I295" s="18">
        <v>10033</v>
      </c>
      <c r="J295" s="296">
        <v>30.23</v>
      </c>
    </row>
    <row r="296" spans="1:10" ht="12.75">
      <c r="A296" s="207">
        <v>274</v>
      </c>
      <c r="B296" s="103"/>
      <c r="C296" s="104" t="s">
        <v>729</v>
      </c>
      <c r="D296" s="104"/>
      <c r="E296" s="104"/>
      <c r="F296" s="104"/>
      <c r="G296" s="494">
        <v>0</v>
      </c>
      <c r="H296" s="8">
        <v>0</v>
      </c>
      <c r="I296" s="15">
        <v>271122</v>
      </c>
      <c r="J296" s="293">
        <v>0</v>
      </c>
    </row>
    <row r="297" spans="1:10" ht="12.75">
      <c r="A297" s="207">
        <v>275</v>
      </c>
      <c r="B297" s="103"/>
      <c r="C297" s="104" t="s">
        <v>879</v>
      </c>
      <c r="D297" s="104"/>
      <c r="E297" s="104"/>
      <c r="F297" s="104"/>
      <c r="G297" s="598">
        <v>707034</v>
      </c>
      <c r="H297" s="15">
        <v>21300</v>
      </c>
      <c r="I297" s="15">
        <v>695404</v>
      </c>
      <c r="J297" s="293">
        <v>98.36</v>
      </c>
    </row>
    <row r="298" spans="1:10" ht="12.75">
      <c r="A298" s="207">
        <v>276</v>
      </c>
      <c r="B298" s="103"/>
      <c r="C298" s="104" t="s">
        <v>880</v>
      </c>
      <c r="D298" s="104"/>
      <c r="E298" s="104"/>
      <c r="F298" s="104"/>
      <c r="G298" s="496">
        <v>3930</v>
      </c>
      <c r="H298" s="19">
        <v>118</v>
      </c>
      <c r="I298" s="18">
        <v>3930</v>
      </c>
      <c r="J298" s="296">
        <v>100</v>
      </c>
    </row>
    <row r="299" spans="1:10" ht="12.75">
      <c r="A299" s="207">
        <v>277</v>
      </c>
      <c r="B299" s="103"/>
      <c r="C299" s="104" t="s">
        <v>881</v>
      </c>
      <c r="D299" s="104"/>
      <c r="E299" s="104"/>
      <c r="F299" s="104"/>
      <c r="G299" s="598">
        <v>3844</v>
      </c>
      <c r="H299" s="8">
        <v>116</v>
      </c>
      <c r="I299" s="15">
        <v>3844</v>
      </c>
      <c r="J299" s="293">
        <v>100</v>
      </c>
    </row>
    <row r="300" spans="1:10" ht="12.75">
      <c r="A300" s="207">
        <v>278</v>
      </c>
      <c r="B300" s="103"/>
      <c r="C300" s="104" t="s">
        <v>882</v>
      </c>
      <c r="D300" s="104"/>
      <c r="E300" s="104"/>
      <c r="F300" s="104"/>
      <c r="G300" s="496">
        <v>28547</v>
      </c>
      <c r="H300" s="18">
        <v>620</v>
      </c>
      <c r="I300" s="18">
        <v>28879</v>
      </c>
      <c r="J300" s="296">
        <v>101.16</v>
      </c>
    </row>
    <row r="301" spans="1:10" ht="12.75">
      <c r="A301" s="207">
        <v>279</v>
      </c>
      <c r="B301" s="103"/>
      <c r="C301" s="104" t="s">
        <v>883</v>
      </c>
      <c r="D301" s="104"/>
      <c r="E301" s="104"/>
      <c r="F301" s="104"/>
      <c r="G301" s="598">
        <v>9438</v>
      </c>
      <c r="H301" s="8">
        <v>284</v>
      </c>
      <c r="I301" s="15">
        <v>9438</v>
      </c>
      <c r="J301" s="293">
        <v>100</v>
      </c>
    </row>
    <row r="302" spans="1:10" ht="12.75">
      <c r="A302" s="207">
        <v>279</v>
      </c>
      <c r="B302" s="103"/>
      <c r="C302" s="104" t="s">
        <v>884</v>
      </c>
      <c r="D302" s="104"/>
      <c r="E302" s="104"/>
      <c r="F302" s="104"/>
      <c r="G302" s="496">
        <v>26721</v>
      </c>
      <c r="H302" s="19">
        <v>805</v>
      </c>
      <c r="I302" s="18">
        <v>6800</v>
      </c>
      <c r="J302" s="296">
        <v>25.45</v>
      </c>
    </row>
    <row r="303" spans="1:10" ht="12.75">
      <c r="A303" s="207">
        <v>280</v>
      </c>
      <c r="B303" s="103"/>
      <c r="C303" s="432" t="s">
        <v>0</v>
      </c>
      <c r="D303" s="212"/>
      <c r="E303" s="212"/>
      <c r="F303" s="212"/>
      <c r="G303" s="589">
        <v>31891</v>
      </c>
      <c r="H303" s="15">
        <v>961</v>
      </c>
      <c r="I303" s="15">
        <v>31892</v>
      </c>
      <c r="J303" s="293">
        <v>100</v>
      </c>
    </row>
    <row r="304" spans="1:10" ht="12.75">
      <c r="A304" s="207">
        <v>281</v>
      </c>
      <c r="B304" s="103"/>
      <c r="C304" s="432" t="s">
        <v>1</v>
      </c>
      <c r="D304" s="212"/>
      <c r="E304" s="212"/>
      <c r="F304" s="212"/>
      <c r="G304" s="590">
        <v>2765</v>
      </c>
      <c r="H304" s="19">
        <v>83</v>
      </c>
      <c r="I304" s="18">
        <v>2765</v>
      </c>
      <c r="J304" s="296">
        <v>100</v>
      </c>
    </row>
    <row r="305" spans="1:10" ht="12.75">
      <c r="A305" s="207">
        <v>282</v>
      </c>
      <c r="B305" s="103"/>
      <c r="C305" s="343" t="s">
        <v>2</v>
      </c>
      <c r="D305" s="344"/>
      <c r="E305" s="344"/>
      <c r="F305" s="344"/>
      <c r="G305" s="600">
        <v>13062</v>
      </c>
      <c r="H305" s="8">
        <v>394</v>
      </c>
      <c r="I305" s="15">
        <v>11050</v>
      </c>
      <c r="J305" s="293">
        <v>84.6</v>
      </c>
    </row>
    <row r="306" spans="1:10" ht="12.75">
      <c r="A306" s="207">
        <v>283</v>
      </c>
      <c r="B306" s="103"/>
      <c r="C306" s="343" t="s">
        <v>3</v>
      </c>
      <c r="D306" s="344"/>
      <c r="E306" s="344"/>
      <c r="F306" s="344"/>
      <c r="G306" s="589">
        <v>15009</v>
      </c>
      <c r="H306" s="19">
        <v>452</v>
      </c>
      <c r="I306" s="18">
        <v>17020</v>
      </c>
      <c r="J306" s="296">
        <v>113.4</v>
      </c>
    </row>
    <row r="307" spans="1:10" ht="12.75">
      <c r="A307" s="207">
        <v>284</v>
      </c>
      <c r="B307" s="103"/>
      <c r="C307" s="343" t="s">
        <v>4</v>
      </c>
      <c r="D307" s="344"/>
      <c r="E307" s="344"/>
      <c r="F307" s="344"/>
      <c r="G307" s="599">
        <v>137</v>
      </c>
      <c r="H307" s="8">
        <v>4</v>
      </c>
      <c r="I307" s="15">
        <v>137</v>
      </c>
      <c r="J307" s="293">
        <v>100</v>
      </c>
    </row>
    <row r="308" spans="1:10" ht="12.75">
      <c r="A308" s="207">
        <v>285</v>
      </c>
      <c r="B308" s="103"/>
      <c r="C308" s="343" t="s">
        <v>745</v>
      </c>
      <c r="D308" s="344"/>
      <c r="E308" s="344"/>
      <c r="F308" s="344"/>
      <c r="G308" s="599">
        <v>0</v>
      </c>
      <c r="H308" s="646">
        <v>0</v>
      </c>
      <c r="I308" s="647">
        <v>10048</v>
      </c>
      <c r="J308" s="652" t="s">
        <v>128</v>
      </c>
    </row>
    <row r="309" spans="1:10" ht="18.75" thickBot="1">
      <c r="A309" s="115">
        <v>286</v>
      </c>
      <c r="B309" s="120" t="s">
        <v>441</v>
      </c>
      <c r="C309" s="121"/>
      <c r="D309" s="121"/>
      <c r="E309" s="121"/>
      <c r="F309" s="121"/>
      <c r="G309" s="337">
        <f>G293</f>
        <v>875435</v>
      </c>
      <c r="H309" s="337">
        <f>H293</f>
        <v>26133</v>
      </c>
      <c r="I309" s="221">
        <f>I293</f>
        <v>1102362</v>
      </c>
      <c r="J309" s="338">
        <v>125.92</v>
      </c>
    </row>
    <row r="310" spans="1:8" ht="14.25" thickBot="1" thickTop="1">
      <c r="A310" s="618"/>
      <c r="B310" s="98"/>
      <c r="C310" s="22"/>
      <c r="D310" s="22"/>
      <c r="E310" s="22"/>
      <c r="F310" s="22"/>
      <c r="G310" s="22"/>
      <c r="H310" s="22"/>
    </row>
    <row r="311" spans="1:10" ht="35.25" thickTop="1">
      <c r="A311" s="2" t="s">
        <v>318</v>
      </c>
      <c r="B311" s="123" t="s">
        <v>236</v>
      </c>
      <c r="C311" s="124"/>
      <c r="D311" s="124"/>
      <c r="E311" s="124"/>
      <c r="F311" s="124"/>
      <c r="G311" s="288" t="s">
        <v>746</v>
      </c>
      <c r="H311" s="288" t="s">
        <v>746</v>
      </c>
      <c r="I311" s="6" t="s">
        <v>747</v>
      </c>
      <c r="J311" s="6" t="s">
        <v>169</v>
      </c>
    </row>
    <row r="312" spans="1:10" ht="12.75">
      <c r="A312" s="326">
        <v>287</v>
      </c>
      <c r="B312" s="345"/>
      <c r="C312" s="346"/>
      <c r="D312" s="346"/>
      <c r="E312" s="346"/>
      <c r="F312" s="346"/>
      <c r="G312" s="484" t="s">
        <v>225</v>
      </c>
      <c r="H312" s="306" t="s">
        <v>224</v>
      </c>
      <c r="I312" s="306" t="s">
        <v>225</v>
      </c>
      <c r="J312" s="328"/>
    </row>
    <row r="313" spans="1:10" ht="12.75">
      <c r="A313" s="9">
        <v>288</v>
      </c>
      <c r="B313" s="108"/>
      <c r="C313" s="76" t="s">
        <v>442</v>
      </c>
      <c r="D313" s="76"/>
      <c r="E313" s="76"/>
      <c r="F313" s="76"/>
      <c r="G313" s="78">
        <f>G314+G315+G316</f>
        <v>302397</v>
      </c>
      <c r="H313" s="78">
        <f>H314+H315+H316</f>
        <v>9109</v>
      </c>
      <c r="I313" s="78">
        <f>I314+I315+I316</f>
        <v>466631</v>
      </c>
      <c r="J313" s="295">
        <v>154.31</v>
      </c>
    </row>
    <row r="314" spans="1:10" ht="12.75">
      <c r="A314" s="16">
        <v>289</v>
      </c>
      <c r="B314" s="98">
        <v>821005</v>
      </c>
      <c r="C314" s="22" t="s">
        <v>443</v>
      </c>
      <c r="D314" s="22"/>
      <c r="E314" s="22"/>
      <c r="F314" s="22"/>
      <c r="G314" s="497">
        <v>293163</v>
      </c>
      <c r="H314" s="18">
        <v>8831</v>
      </c>
      <c r="I314" s="18">
        <v>439080</v>
      </c>
      <c r="J314" s="296">
        <v>149.77</v>
      </c>
    </row>
    <row r="315" spans="1:10" ht="12.75">
      <c r="A315" s="9">
        <v>290</v>
      </c>
      <c r="B315" s="99"/>
      <c r="C315" s="202" t="s">
        <v>730</v>
      </c>
      <c r="D315" s="77"/>
      <c r="E315" s="77"/>
      <c r="F315" s="77"/>
      <c r="G315" s="496">
        <v>0</v>
      </c>
      <c r="H315" s="15">
        <v>0</v>
      </c>
      <c r="I315" s="15">
        <v>27551</v>
      </c>
      <c r="J315" s="319" t="s">
        <v>128</v>
      </c>
    </row>
    <row r="316" spans="1:10" ht="12.75">
      <c r="A316" s="9">
        <v>291</v>
      </c>
      <c r="B316" s="99"/>
      <c r="C316" s="77" t="s">
        <v>643</v>
      </c>
      <c r="D316" s="77"/>
      <c r="E316" s="77"/>
      <c r="F316" s="77"/>
      <c r="G316" s="496">
        <v>9234</v>
      </c>
      <c r="H316" s="15">
        <v>278</v>
      </c>
      <c r="I316" s="15">
        <v>0</v>
      </c>
      <c r="J316" s="319" t="s">
        <v>128</v>
      </c>
    </row>
    <row r="317" spans="1:10" ht="18.75" thickBot="1">
      <c r="A317" s="115">
        <v>292</v>
      </c>
      <c r="B317" s="120" t="s">
        <v>236</v>
      </c>
      <c r="C317" s="121"/>
      <c r="D317" s="121"/>
      <c r="E317" s="121"/>
      <c r="F317" s="121"/>
      <c r="G317" s="337">
        <f>G313</f>
        <v>302397</v>
      </c>
      <c r="H317" s="337">
        <f>H313</f>
        <v>9109</v>
      </c>
      <c r="I317" s="337">
        <f>I313</f>
        <v>466631</v>
      </c>
      <c r="J317" s="338">
        <v>154.31</v>
      </c>
    </row>
    <row r="318" spans="1:10" ht="18.75" thickTop="1">
      <c r="A318" s="347"/>
      <c r="B318" s="348"/>
      <c r="C318" s="349"/>
      <c r="D318" s="349"/>
      <c r="E318" s="349"/>
      <c r="F318" s="349"/>
      <c r="G318" s="349"/>
      <c r="H318" s="350"/>
      <c r="I318" s="349"/>
      <c r="J318" s="22"/>
    </row>
    <row r="319" spans="1:10" ht="18">
      <c r="A319" s="347"/>
      <c r="B319" s="348"/>
      <c r="C319" s="349"/>
      <c r="D319" s="349"/>
      <c r="E319" s="349"/>
      <c r="F319" s="349"/>
      <c r="G319" s="349"/>
      <c r="H319" s="350"/>
      <c r="I319" s="349"/>
      <c r="J319" s="22"/>
    </row>
    <row r="320" spans="1:10" ht="18">
      <c r="A320" s="347"/>
      <c r="B320" s="348"/>
      <c r="C320" s="349"/>
      <c r="D320" s="349"/>
      <c r="E320" s="349"/>
      <c r="F320" s="349"/>
      <c r="G320" s="349"/>
      <c r="H320" s="350"/>
      <c r="I320" s="349"/>
      <c r="J320" s="22"/>
    </row>
    <row r="321" spans="1:10" ht="18">
      <c r="A321" s="347"/>
      <c r="B321" s="348"/>
      <c r="C321" s="349"/>
      <c r="D321" s="349"/>
      <c r="E321" s="349"/>
      <c r="F321" s="349"/>
      <c r="G321" s="349"/>
      <c r="H321" s="350"/>
      <c r="I321" s="349"/>
      <c r="J321" s="22"/>
    </row>
    <row r="322" spans="1:10" ht="18">
      <c r="A322" s="347"/>
      <c r="B322" s="348"/>
      <c r="C322" s="349"/>
      <c r="D322" s="349"/>
      <c r="E322" s="349"/>
      <c r="F322" s="349"/>
      <c r="G322" s="349"/>
      <c r="H322" s="350"/>
      <c r="I322" s="349"/>
      <c r="J322" s="22"/>
    </row>
    <row r="323" spans="1:10" ht="18">
      <c r="A323" s="347"/>
      <c r="B323" s="348"/>
      <c r="C323" s="349"/>
      <c r="D323" s="349"/>
      <c r="E323" s="349"/>
      <c r="F323" s="349"/>
      <c r="G323" s="349"/>
      <c r="H323" s="350"/>
      <c r="I323" s="349"/>
      <c r="J323" s="22"/>
    </row>
    <row r="324" spans="1:10" ht="18">
      <c r="A324" s="347"/>
      <c r="B324" s="348"/>
      <c r="C324" s="349"/>
      <c r="D324" s="349"/>
      <c r="E324" s="349"/>
      <c r="F324" s="349"/>
      <c r="G324" s="349"/>
      <c r="H324" s="350"/>
      <c r="I324" s="349"/>
      <c r="J324" s="22"/>
    </row>
    <row r="325" spans="1:10" ht="18">
      <c r="A325" s="347"/>
      <c r="B325" s="348"/>
      <c r="C325" s="349"/>
      <c r="D325" s="349"/>
      <c r="E325" s="349"/>
      <c r="F325" s="349"/>
      <c r="G325" s="349"/>
      <c r="H325" s="350"/>
      <c r="I325" s="349"/>
      <c r="J325" s="22"/>
    </row>
    <row r="326" spans="1:10" ht="18">
      <c r="A326" s="347"/>
      <c r="B326" s="348"/>
      <c r="C326" s="349"/>
      <c r="D326" s="349"/>
      <c r="E326" s="349"/>
      <c r="F326" s="349"/>
      <c r="G326" s="349"/>
      <c r="H326" s="350"/>
      <c r="I326" s="349"/>
      <c r="J326" s="22">
        <v>13</v>
      </c>
    </row>
    <row r="327" spans="1:10" ht="15.75">
      <c r="A327" s="449" t="s">
        <v>529</v>
      </c>
      <c r="B327" s="450" t="s">
        <v>534</v>
      </c>
      <c r="C327" s="349"/>
      <c r="D327" s="349"/>
      <c r="E327" s="349"/>
      <c r="F327" s="349"/>
      <c r="G327" s="349"/>
      <c r="H327" s="350"/>
      <c r="I327" s="349"/>
      <c r="J327" s="22"/>
    </row>
    <row r="328" spans="1:10" ht="15.75">
      <c r="A328" s="449"/>
      <c r="B328" s="302" t="s">
        <v>531</v>
      </c>
      <c r="C328" s="349"/>
      <c r="D328" s="349"/>
      <c r="E328" s="349"/>
      <c r="F328" s="349"/>
      <c r="G328" s="349"/>
      <c r="H328" s="350"/>
      <c r="I328" s="349"/>
      <c r="J328" s="22"/>
    </row>
    <row r="329" spans="1:10" ht="15.75">
      <c r="A329" s="449"/>
      <c r="B329" s="302" t="s">
        <v>532</v>
      </c>
      <c r="C329" s="349"/>
      <c r="D329" s="349"/>
      <c r="E329" s="349"/>
      <c r="F329" s="349"/>
      <c r="G329" s="349"/>
      <c r="H329" s="350"/>
      <c r="I329" s="349"/>
      <c r="J329" s="22"/>
    </row>
    <row r="330" spans="1:10" ht="16.5" thickBot="1">
      <c r="A330" s="449"/>
      <c r="B330" s="450"/>
      <c r="C330" s="349"/>
      <c r="D330" s="349"/>
      <c r="E330" s="349"/>
      <c r="F330" s="349"/>
      <c r="G330" s="349"/>
      <c r="H330" s="350"/>
      <c r="I330" s="349"/>
      <c r="J330" s="22"/>
    </row>
    <row r="331" spans="1:10" ht="36" thickTop="1">
      <c r="A331" s="351" t="s">
        <v>318</v>
      </c>
      <c r="B331" s="352" t="s">
        <v>444</v>
      </c>
      <c r="C331" s="353"/>
      <c r="D331" s="353"/>
      <c r="E331" s="353"/>
      <c r="F331" s="353"/>
      <c r="G331" s="653" t="s">
        <v>746</v>
      </c>
      <c r="H331" s="653" t="s">
        <v>746</v>
      </c>
      <c r="I331" s="654" t="s">
        <v>747</v>
      </c>
      <c r="J331" s="126" t="s">
        <v>169</v>
      </c>
    </row>
    <row r="332" spans="1:10" ht="12.75">
      <c r="A332" s="331">
        <v>293</v>
      </c>
      <c r="B332" s="303"/>
      <c r="C332" s="332"/>
      <c r="D332" s="332"/>
      <c r="E332" s="332"/>
      <c r="F332" s="332"/>
      <c r="G332" s="306" t="s">
        <v>225</v>
      </c>
      <c r="H332" s="306" t="s">
        <v>224</v>
      </c>
      <c r="I332" s="306" t="s">
        <v>225</v>
      </c>
      <c r="J332" s="329"/>
    </row>
    <row r="333" spans="1:10" ht="15">
      <c r="A333" s="16">
        <v>294</v>
      </c>
      <c r="B333" s="127" t="s">
        <v>319</v>
      </c>
      <c r="C333" s="128"/>
      <c r="D333" s="128"/>
      <c r="E333" s="128"/>
      <c r="F333" s="128"/>
      <c r="G333" s="601">
        <v>4200194</v>
      </c>
      <c r="H333" s="395">
        <v>126163</v>
      </c>
      <c r="I333" s="395">
        <v>4162885</v>
      </c>
      <c r="J333" s="292">
        <v>99.11</v>
      </c>
    </row>
    <row r="334" spans="1:10" ht="15">
      <c r="A334" s="9">
        <v>295</v>
      </c>
      <c r="B334" s="130" t="s">
        <v>237</v>
      </c>
      <c r="C334" s="129"/>
      <c r="D334" s="129"/>
      <c r="E334" s="129"/>
      <c r="F334" s="129"/>
      <c r="G334" s="222">
        <v>631865</v>
      </c>
      <c r="H334" s="603">
        <v>19035</v>
      </c>
      <c r="I334" s="603">
        <v>73505</v>
      </c>
      <c r="J334" s="293">
        <v>116.88</v>
      </c>
    </row>
    <row r="335" spans="1:10" ht="15">
      <c r="A335" s="16">
        <v>296</v>
      </c>
      <c r="B335" s="127" t="s">
        <v>445</v>
      </c>
      <c r="C335" s="128"/>
      <c r="D335" s="128"/>
      <c r="E335" s="128"/>
      <c r="F335" s="128"/>
      <c r="G335" s="601">
        <v>494498</v>
      </c>
      <c r="H335" s="604">
        <v>14897</v>
      </c>
      <c r="I335" s="604">
        <v>738535</v>
      </c>
      <c r="J335" s="296">
        <v>144.21</v>
      </c>
    </row>
    <row r="336" spans="1:10" ht="15">
      <c r="A336" s="9">
        <v>297</v>
      </c>
      <c r="B336" s="130" t="s">
        <v>238</v>
      </c>
      <c r="C336" s="129"/>
      <c r="D336" s="129"/>
      <c r="E336" s="129"/>
      <c r="F336" s="129"/>
      <c r="G336" s="222">
        <v>49790</v>
      </c>
      <c r="H336" s="603">
        <v>1500</v>
      </c>
      <c r="I336" s="603">
        <v>713098</v>
      </c>
      <c r="J336" s="311">
        <v>147.63</v>
      </c>
    </row>
    <row r="337" spans="1:10" ht="15.75">
      <c r="A337" s="9">
        <v>298</v>
      </c>
      <c r="B337" s="131" t="s">
        <v>360</v>
      </c>
      <c r="C337" s="132"/>
      <c r="D337" s="132"/>
      <c r="E337" s="132"/>
      <c r="F337" s="132"/>
      <c r="G337" s="135">
        <f>G333+G334+G335+G336</f>
        <v>5376347</v>
      </c>
      <c r="H337" s="135">
        <f>H333+H334+H335+H336</f>
        <v>161595</v>
      </c>
      <c r="I337" s="435">
        <f>I333+I334+I335+I336</f>
        <v>5688023</v>
      </c>
      <c r="J337" s="354">
        <v>145.8</v>
      </c>
    </row>
    <row r="338" spans="1:10" ht="15">
      <c r="A338" s="48">
        <v>299</v>
      </c>
      <c r="B338" s="133" t="s">
        <v>239</v>
      </c>
      <c r="C338" s="134"/>
      <c r="D338" s="134"/>
      <c r="E338" s="134"/>
      <c r="F338" s="134"/>
      <c r="G338" s="222">
        <v>4148725</v>
      </c>
      <c r="H338" s="222">
        <v>124853</v>
      </c>
      <c r="I338" s="222">
        <v>4043314</v>
      </c>
      <c r="J338" s="308">
        <v>97.46</v>
      </c>
    </row>
    <row r="339" spans="1:10" ht="15">
      <c r="A339" s="16">
        <v>300</v>
      </c>
      <c r="B339" s="127" t="s">
        <v>240</v>
      </c>
      <c r="C339" s="128"/>
      <c r="D339" s="128"/>
      <c r="E339" s="128"/>
      <c r="F339" s="128"/>
      <c r="G339" s="601">
        <v>49790</v>
      </c>
      <c r="H339" s="604">
        <v>1500</v>
      </c>
      <c r="I339" s="604">
        <v>73616</v>
      </c>
      <c r="J339" s="293">
        <v>147.85</v>
      </c>
    </row>
    <row r="340" spans="1:10" ht="15">
      <c r="A340" s="9">
        <v>301</v>
      </c>
      <c r="B340" s="130" t="s">
        <v>441</v>
      </c>
      <c r="C340" s="129"/>
      <c r="D340" s="129"/>
      <c r="E340" s="129"/>
      <c r="F340" s="129"/>
      <c r="G340" s="222">
        <v>875435</v>
      </c>
      <c r="H340" s="222">
        <v>26133</v>
      </c>
      <c r="I340" s="222">
        <v>1102362</v>
      </c>
      <c r="J340" s="308">
        <v>125.92</v>
      </c>
    </row>
    <row r="341" spans="1:10" ht="15">
      <c r="A341" s="16">
        <v>302</v>
      </c>
      <c r="B341" s="127" t="s">
        <v>241</v>
      </c>
      <c r="C341" s="128"/>
      <c r="D341" s="128"/>
      <c r="E341" s="128"/>
      <c r="F341" s="128"/>
      <c r="G341" s="602">
        <v>302397</v>
      </c>
      <c r="H341" s="601">
        <v>9109</v>
      </c>
      <c r="I341" s="601">
        <v>466631</v>
      </c>
      <c r="J341" s="309">
        <v>154.31</v>
      </c>
    </row>
    <row r="342" spans="1:10" ht="16.5" thickBot="1">
      <c r="A342" s="9">
        <v>303</v>
      </c>
      <c r="B342" s="131" t="s">
        <v>446</v>
      </c>
      <c r="C342" s="132"/>
      <c r="D342" s="132"/>
      <c r="E342" s="132"/>
      <c r="F342" s="132"/>
      <c r="G342" s="135">
        <f>G338+G339+G340+G341</f>
        <v>5376347</v>
      </c>
      <c r="H342" s="135">
        <f>H338+H339+H340+H341</f>
        <v>161595</v>
      </c>
      <c r="I342" s="436">
        <f>I338+I339+I340+I341</f>
        <v>5685923</v>
      </c>
      <c r="J342" s="355">
        <v>105.76</v>
      </c>
    </row>
    <row r="343" spans="1:10" ht="17.25" thickBot="1" thickTop="1">
      <c r="A343" s="136">
        <v>304</v>
      </c>
      <c r="B343" s="137" t="s">
        <v>242</v>
      </c>
      <c r="C343" s="138"/>
      <c r="D343" s="138"/>
      <c r="E343" s="138"/>
      <c r="F343" s="138"/>
      <c r="G343" s="396">
        <f>G337-G342</f>
        <v>0</v>
      </c>
      <c r="H343" s="396">
        <f>H337-H342</f>
        <v>0</v>
      </c>
      <c r="I343" s="611">
        <f>I337-I342</f>
        <v>2100</v>
      </c>
      <c r="J343" s="429" t="s">
        <v>128</v>
      </c>
    </row>
    <row r="344" spans="1:8" ht="13.5" thickTop="1">
      <c r="A344" s="1"/>
      <c r="B344" s="98"/>
      <c r="C344" s="22"/>
      <c r="D344" s="22"/>
      <c r="E344" s="22"/>
      <c r="F344" s="22"/>
      <c r="G344" s="22"/>
      <c r="H344" s="22"/>
    </row>
    <row r="345" spans="1:8" ht="15.75">
      <c r="A345" s="149" t="s">
        <v>530</v>
      </c>
      <c r="B345" s="450" t="s">
        <v>537</v>
      </c>
      <c r="C345" s="22"/>
      <c r="D345" s="22"/>
      <c r="E345" s="22"/>
      <c r="F345" s="22"/>
      <c r="G345" s="22"/>
      <c r="H345" s="22"/>
    </row>
    <row r="346" spans="1:8" ht="12.75">
      <c r="A346" s="1"/>
      <c r="B346" s="302" t="s">
        <v>538</v>
      </c>
      <c r="C346" s="22"/>
      <c r="D346" s="22"/>
      <c r="E346" s="22"/>
      <c r="F346" s="22"/>
      <c r="G346" s="22"/>
      <c r="H346" s="22"/>
    </row>
    <row r="347" spans="1:8" ht="12.75">
      <c r="A347" s="1"/>
      <c r="B347" s="302" t="s">
        <v>569</v>
      </c>
      <c r="C347" s="22"/>
      <c r="D347" s="22"/>
      <c r="E347" s="22"/>
      <c r="F347" s="22"/>
      <c r="G347" s="22"/>
      <c r="H347" s="22"/>
    </row>
    <row r="348" spans="1:8" ht="13.5" thickBot="1">
      <c r="A348" s="1"/>
      <c r="B348" s="98"/>
      <c r="C348" s="22"/>
      <c r="D348" s="22"/>
      <c r="E348" s="22"/>
      <c r="F348" s="22"/>
      <c r="G348" s="22"/>
      <c r="H348" s="22"/>
    </row>
    <row r="349" spans="1:9" ht="16.5" thickBot="1" thickTop="1">
      <c r="A349" s="453"/>
      <c r="B349" s="451"/>
      <c r="C349" s="451"/>
      <c r="D349" s="771"/>
      <c r="E349" s="771"/>
      <c r="F349" s="772"/>
      <c r="G349" s="478"/>
      <c r="H349" s="773" t="s">
        <v>568</v>
      </c>
      <c r="I349" s="774"/>
    </row>
    <row r="350" spans="1:9" ht="15.75">
      <c r="A350" s="766" t="s">
        <v>46</v>
      </c>
      <c r="B350" s="767"/>
      <c r="C350" s="767"/>
      <c r="D350" s="767"/>
      <c r="E350" s="767"/>
      <c r="F350" s="768"/>
      <c r="G350" s="477"/>
      <c r="H350" s="769" t="s">
        <v>748</v>
      </c>
      <c r="I350" s="770"/>
    </row>
    <row r="351" spans="1:9" ht="15.75">
      <c r="A351" s="756" t="s">
        <v>45</v>
      </c>
      <c r="B351" s="757"/>
      <c r="C351" s="757"/>
      <c r="D351" s="757"/>
      <c r="E351" s="757"/>
      <c r="F351" s="758"/>
      <c r="G351" s="476"/>
      <c r="H351" s="759" t="s">
        <v>749</v>
      </c>
      <c r="I351" s="760"/>
    </row>
    <row r="352" spans="1:9" ht="16.5" thickBot="1">
      <c r="A352" s="761" t="s">
        <v>539</v>
      </c>
      <c r="B352" s="762"/>
      <c r="C352" s="762"/>
      <c r="D352" s="762"/>
      <c r="E352" s="762"/>
      <c r="F352" s="763"/>
      <c r="G352" s="656"/>
      <c r="H352" s="764" t="s">
        <v>750</v>
      </c>
      <c r="I352" s="765"/>
    </row>
    <row r="353" spans="1:8" ht="13.5" thickTop="1">
      <c r="A353" s="1"/>
      <c r="B353" s="98"/>
      <c r="C353" s="22"/>
      <c r="D353" s="22"/>
      <c r="E353" s="22"/>
      <c r="F353" s="22"/>
      <c r="G353" s="22"/>
      <c r="H353" s="22"/>
    </row>
    <row r="354" spans="1:10" ht="15.75">
      <c r="A354" s="153" t="s">
        <v>535</v>
      </c>
      <c r="B354" s="450" t="s">
        <v>536</v>
      </c>
      <c r="C354" s="349"/>
      <c r="D354" s="349"/>
      <c r="E354" s="349"/>
      <c r="F354" s="349"/>
      <c r="G354" s="349"/>
      <c r="H354" s="350"/>
      <c r="I354" s="349"/>
      <c r="J354" s="22"/>
    </row>
    <row r="355" spans="1:10" ht="15.75">
      <c r="A355" s="153"/>
      <c r="B355" s="302" t="s">
        <v>533</v>
      </c>
      <c r="C355" s="349"/>
      <c r="D355" s="349"/>
      <c r="E355" s="349"/>
      <c r="F355" s="349"/>
      <c r="G355" s="349"/>
      <c r="H355" s="350"/>
      <c r="I355" s="349"/>
      <c r="J355" s="22"/>
    </row>
    <row r="356" spans="1:10" ht="15.75">
      <c r="A356" s="153"/>
      <c r="B356" s="302" t="s">
        <v>532</v>
      </c>
      <c r="C356" s="349"/>
      <c r="D356" s="349"/>
      <c r="E356" s="349"/>
      <c r="F356" s="349"/>
      <c r="G356" s="349"/>
      <c r="H356" s="350"/>
      <c r="I356" s="349"/>
      <c r="J356" s="22"/>
    </row>
    <row r="357" ht="12.75">
      <c r="A357" s="251"/>
    </row>
    <row r="358" ht="12.75">
      <c r="A358" t="s">
        <v>263</v>
      </c>
    </row>
    <row r="359" ht="12.75">
      <c r="A359" t="s">
        <v>179</v>
      </c>
    </row>
    <row r="360" ht="12.75">
      <c r="A360" t="s">
        <v>180</v>
      </c>
    </row>
    <row r="361" ht="12.75">
      <c r="A361" t="s">
        <v>264</v>
      </c>
    </row>
    <row r="362" ht="12.75">
      <c r="A362" t="s">
        <v>265</v>
      </c>
    </row>
    <row r="363" ht="12.75">
      <c r="A363" t="s">
        <v>645</v>
      </c>
    </row>
    <row r="364" ht="12.75">
      <c r="A364" t="s">
        <v>526</v>
      </c>
    </row>
    <row r="365" ht="13.5" thickBot="1"/>
    <row r="366" spans="1:9" ht="13.5" thickTop="1">
      <c r="A366" s="441"/>
      <c r="B366" s="265"/>
      <c r="C366" s="265"/>
      <c r="D366" s="265"/>
      <c r="E366" s="265"/>
      <c r="F366" s="265"/>
      <c r="G366" s="265"/>
      <c r="H366" s="265"/>
      <c r="I366" s="467"/>
    </row>
    <row r="367" spans="1:9" ht="16.5" thickBot="1">
      <c r="A367" s="452" t="s">
        <v>318</v>
      </c>
      <c r="B367" s="619" t="s">
        <v>644</v>
      </c>
      <c r="C367" s="270"/>
      <c r="D367" s="270"/>
      <c r="E367" s="270"/>
      <c r="F367" s="270"/>
      <c r="G367" s="270"/>
      <c r="H367" s="270"/>
      <c r="I367" s="659" t="s">
        <v>225</v>
      </c>
    </row>
    <row r="368" spans="1:9" ht="15.75">
      <c r="A368" s="442">
        <v>1</v>
      </c>
      <c r="B368" s="271" t="s">
        <v>527</v>
      </c>
      <c r="C368" s="271"/>
      <c r="D368" s="271"/>
      <c r="E368" s="271"/>
      <c r="F368" s="271"/>
      <c r="G368" s="271"/>
      <c r="H368" s="272"/>
      <c r="I368" s="657">
        <v>4236390</v>
      </c>
    </row>
    <row r="369" spans="1:9" ht="15.75">
      <c r="A369" s="444">
        <v>2</v>
      </c>
      <c r="B369" s="439" t="s">
        <v>347</v>
      </c>
      <c r="C369" s="439"/>
      <c r="D369" s="439"/>
      <c r="E369" s="439"/>
      <c r="F369" s="439"/>
      <c r="G369" s="439"/>
      <c r="H369" s="440"/>
      <c r="I369" s="658">
        <v>738535</v>
      </c>
    </row>
    <row r="370" spans="1:9" ht="16.5" thickBot="1">
      <c r="A370" s="443">
        <v>3</v>
      </c>
      <c r="B370" s="274" t="s">
        <v>268</v>
      </c>
      <c r="C370" s="268"/>
      <c r="D370" s="268"/>
      <c r="E370" s="268"/>
      <c r="F370" s="268"/>
      <c r="G370" s="268"/>
      <c r="H370" s="268"/>
      <c r="I370" s="660">
        <v>4974925</v>
      </c>
    </row>
    <row r="371" spans="1:9" ht="16.5" thickTop="1">
      <c r="A371" s="445">
        <v>4</v>
      </c>
      <c r="B371" s="446" t="s">
        <v>239</v>
      </c>
      <c r="C371" s="447"/>
      <c r="D371" s="447"/>
      <c r="E371" s="447"/>
      <c r="F371" s="447"/>
      <c r="G371" s="447"/>
      <c r="H371" s="447"/>
      <c r="I371" s="661">
        <v>4116930</v>
      </c>
    </row>
    <row r="372" spans="1:9" ht="15.75">
      <c r="A372" s="444">
        <v>5</v>
      </c>
      <c r="B372" s="266" t="s">
        <v>439</v>
      </c>
      <c r="C372" s="267"/>
      <c r="D372" s="267"/>
      <c r="E372" s="267"/>
      <c r="F372" s="267"/>
      <c r="G372" s="267"/>
      <c r="H372" s="267"/>
      <c r="I372" s="662">
        <v>1102362</v>
      </c>
    </row>
    <row r="373" spans="1:9" ht="15.75">
      <c r="A373" s="444">
        <v>6</v>
      </c>
      <c r="B373" s="266" t="s">
        <v>528</v>
      </c>
      <c r="C373" s="267"/>
      <c r="D373" s="267"/>
      <c r="E373" s="267"/>
      <c r="F373" s="267"/>
      <c r="G373" s="267"/>
      <c r="H373" s="267"/>
      <c r="I373" s="662">
        <v>5219292</v>
      </c>
    </row>
    <row r="374" spans="1:9" ht="16.5" thickBot="1">
      <c r="A374" s="443">
        <v>7</v>
      </c>
      <c r="B374" s="448" t="s">
        <v>540</v>
      </c>
      <c r="C374" s="268"/>
      <c r="D374" s="268"/>
      <c r="E374" s="268"/>
      <c r="F374" s="268"/>
      <c r="G374" s="268"/>
      <c r="H374" s="268"/>
      <c r="I374" s="663">
        <v>-244367</v>
      </c>
    </row>
    <row r="375" spans="1:10" ht="13.5" thickTop="1">
      <c r="A375" s="1"/>
      <c r="B375" s="98"/>
      <c r="C375" s="22"/>
      <c r="D375" s="22"/>
      <c r="E375" s="22"/>
      <c r="F375" s="22"/>
      <c r="G375" s="22"/>
      <c r="H375" s="22"/>
      <c r="J375">
        <v>14</v>
      </c>
    </row>
    <row r="376" spans="1:8" ht="12.75">
      <c r="A376" s="1"/>
      <c r="B376" s="98"/>
      <c r="C376" s="22"/>
      <c r="D376" s="22"/>
      <c r="E376" s="22"/>
      <c r="F376" s="22"/>
      <c r="G376" s="22"/>
      <c r="H376" s="22"/>
    </row>
  </sheetData>
  <mergeCells count="9">
    <mergeCell ref="A350:F350"/>
    <mergeCell ref="H350:I350"/>
    <mergeCell ref="A1:I1"/>
    <mergeCell ref="D349:F349"/>
    <mergeCell ref="H349:I349"/>
    <mergeCell ref="A351:F351"/>
    <mergeCell ref="H351:I351"/>
    <mergeCell ref="A352:F352"/>
    <mergeCell ref="H352:I352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&amp;LKonverzný kurz : 1 EUR = 30,1260 SKK&amp;RRozpočet mesta Šurany za rok 2009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Šurany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Hudecova</cp:lastModifiedBy>
  <cp:lastPrinted>2010-05-27T09:17:05Z</cp:lastPrinted>
  <dcterms:created xsi:type="dcterms:W3CDTF">2007-05-07T08:07:45Z</dcterms:created>
  <dcterms:modified xsi:type="dcterms:W3CDTF">2010-05-27T09:21:50Z</dcterms:modified>
  <cp:category/>
  <cp:version/>
  <cp:contentType/>
  <cp:contentStatus/>
</cp:coreProperties>
</file>