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835" activeTab="2"/>
  </bookViews>
  <sheets>
    <sheet name="Príjmy" sheetId="1" r:id="rId1"/>
    <sheet name="Výdavky" sheetId="2" r:id="rId2"/>
    <sheet name="Komentár" sheetId="3" r:id="rId3"/>
  </sheets>
  <definedNames/>
  <calcPr fullCalcOnLoad="1"/>
</workbook>
</file>

<file path=xl/sharedStrings.xml><?xml version="1.0" encoding="utf-8"?>
<sst xmlns="http://schemas.openxmlformats.org/spreadsheetml/2006/main" count="511" uniqueCount="319">
  <si>
    <t>č.</t>
  </si>
  <si>
    <t>Bežné príjmy</t>
  </si>
  <si>
    <t>Daňové príjmy - dane z príjmov, dane z majetku</t>
  </si>
  <si>
    <t>Daň z nehnuteľností - pozemky</t>
  </si>
  <si>
    <t>Daň z nehnuteľností - stavby</t>
  </si>
  <si>
    <t>Daň z nehnuteľností - byty</t>
  </si>
  <si>
    <t>Daňové príjmy - dane za špecifické služby</t>
  </si>
  <si>
    <t>Nedaňové príjmy - z podnikania a z vlastníctva majetku</t>
  </si>
  <si>
    <t>Nedaňové príjmy - úroky z úverov, pôžičiek, vkladov</t>
  </si>
  <si>
    <t>Daň za psa</t>
  </si>
  <si>
    <t>Daň za ubytovanie</t>
  </si>
  <si>
    <t xml:space="preserve">Poplatok za komunálne odpady  </t>
  </si>
  <si>
    <t xml:space="preserve">Z prenajatých pozemkov </t>
  </si>
  <si>
    <t>Pokuty</t>
  </si>
  <si>
    <t>Za znečisťovanie ovzdušia</t>
  </si>
  <si>
    <t>Nedaňové príjmy - administratívne a iné poplatky</t>
  </si>
  <si>
    <t>Iné nedaňové príjmy</t>
  </si>
  <si>
    <t>Tuzemské a bežné granty a transfery</t>
  </si>
  <si>
    <t>312 001 10</t>
  </si>
  <si>
    <t>312 001 20</t>
  </si>
  <si>
    <t>312 001 30</t>
  </si>
  <si>
    <t>312 001 40</t>
  </si>
  <si>
    <t>312 001 60</t>
  </si>
  <si>
    <t>312 001 70</t>
  </si>
  <si>
    <t>Bežné príjmy spolu:</t>
  </si>
  <si>
    <t>Kapitálové príjmy</t>
  </si>
  <si>
    <t>Tuzemské kapitálové granty a transfery</t>
  </si>
  <si>
    <t>321     10</t>
  </si>
  <si>
    <t xml:space="preserve">Kapitálové príjmy spolu: </t>
  </si>
  <si>
    <t>Príjmové finančné operácie</t>
  </si>
  <si>
    <t>Príjmy z ostatných finančných operácií</t>
  </si>
  <si>
    <t>Vlastné príjmy RO s právnou subjektivitou</t>
  </si>
  <si>
    <t>Rozpočtové príjmy spolu</t>
  </si>
  <si>
    <t>Transfery zo št. rozpočtu - matrika</t>
  </si>
  <si>
    <t>Granty</t>
  </si>
  <si>
    <t>Zo štátneho rozpočtu</t>
  </si>
  <si>
    <t>Prevod prostriedkov z rezervného fondu mesta</t>
  </si>
  <si>
    <t>Prevod prostriedkov z ostatných fondov mesta</t>
  </si>
  <si>
    <t>Bankové úvery dlhodobé</t>
  </si>
  <si>
    <t>Ostatné úvery, pôžičky dlhodobé</t>
  </si>
  <si>
    <t>Úroky z úverov, pôžičiek, vkladov</t>
  </si>
  <si>
    <t>Z výťažkov z lotérií a iných podobných hier</t>
  </si>
  <si>
    <t xml:space="preserve">Príjmové finančné operácie spolu: </t>
  </si>
  <si>
    <t>Poistné a príspevok do poisťovní</t>
  </si>
  <si>
    <t>Doplnkové dôchodkové poistenie</t>
  </si>
  <si>
    <t>Tovary a služby</t>
  </si>
  <si>
    <t>Cestovné náhrady</t>
  </si>
  <si>
    <t>Energie, voda a komunikácie</t>
  </si>
  <si>
    <t>Materiál</t>
  </si>
  <si>
    <t>Energie (plyn a elektrina)</t>
  </si>
  <si>
    <t>Vodné, stočné</t>
  </si>
  <si>
    <t>Poštovné a telekomunikačné služby</t>
  </si>
  <si>
    <t xml:space="preserve">Interiérové vybavenie </t>
  </si>
  <si>
    <t>Výpočtová technika</t>
  </si>
  <si>
    <t>Knihy,časopisy,noviny,učebnice,pomôcky</t>
  </si>
  <si>
    <t>Reprezentačné</t>
  </si>
  <si>
    <t>Dopravné</t>
  </si>
  <si>
    <t>Palivo,mazivá,oleje,špeciálne kvapaliny</t>
  </si>
  <si>
    <t>Servis,údržba,opravy</t>
  </si>
  <si>
    <t>Poistenie</t>
  </si>
  <si>
    <t>Karty,známky</t>
  </si>
  <si>
    <t>Služby</t>
  </si>
  <si>
    <t>Školenia, kurzy,semináre,konferencie</t>
  </si>
  <si>
    <t>Výdavky na vecné dary a ohňostroj</t>
  </si>
  <si>
    <t>Propagácia, reklama a inzercia</t>
  </si>
  <si>
    <t>Špeciálne služby</t>
  </si>
  <si>
    <t>Štúdie, expertízy, posudky</t>
  </si>
  <si>
    <t>Poplatky a odvody</t>
  </si>
  <si>
    <t>Stravovanie</t>
  </si>
  <si>
    <t xml:space="preserve">Poistné </t>
  </si>
  <si>
    <t>Prídel do sociálneho fondu</t>
  </si>
  <si>
    <t>Kolkové známky</t>
  </si>
  <si>
    <r>
      <t xml:space="preserve">Odmeny a príspevky </t>
    </r>
    <r>
      <rPr>
        <i/>
        <sz val="8"/>
        <rFont val="Arial CE"/>
        <family val="2"/>
      </rPr>
      <t>(poslanci,komisie,výbory)</t>
    </r>
  </si>
  <si>
    <t>Dane (chata Vyhne)</t>
  </si>
  <si>
    <t>Bežné transfery</t>
  </si>
  <si>
    <r>
      <t xml:space="preserve">Členské príspevky </t>
    </r>
    <r>
      <rPr>
        <sz val="8"/>
        <rFont val="Arial CE"/>
        <family val="2"/>
      </rPr>
      <t>(ZMOS, RVC, AKE SR)</t>
    </r>
  </si>
  <si>
    <t>Transfery jednotlivcom (soc.výpomoc)</t>
  </si>
  <si>
    <t>Pracovné odevy, obuv a pomôcky</t>
  </si>
  <si>
    <t>Všeobecný materiál</t>
  </si>
  <si>
    <t>Príspevok na stravovanie</t>
  </si>
  <si>
    <t>Splácanie úrokov v tuzemsku</t>
  </si>
  <si>
    <t>Cestovné náhrady tuzemské</t>
  </si>
  <si>
    <t>Špec.stroje, prístroje, zariadenia, technika</t>
  </si>
  <si>
    <t>Špeciálny materiál</t>
  </si>
  <si>
    <t xml:space="preserve">Dopravné </t>
  </si>
  <si>
    <t>Údržba špeciálnych strojov</t>
  </si>
  <si>
    <t>Údržba skladov</t>
  </si>
  <si>
    <t>Servis, aktualizácia softwaru</t>
  </si>
  <si>
    <t>Údržba telekomunikačnej techniky</t>
  </si>
  <si>
    <t>Údržba budovy</t>
  </si>
  <si>
    <t>Nájomné za prenájom</t>
  </si>
  <si>
    <t>Prevádzkové stroje, prístroje, zariadenia</t>
  </si>
  <si>
    <t>Servis, údržba a opravy</t>
  </si>
  <si>
    <t>Revízie zariadení</t>
  </si>
  <si>
    <t xml:space="preserve">Členské príspevky </t>
  </si>
  <si>
    <r>
      <t xml:space="preserve">Špeciálne služby </t>
    </r>
    <r>
      <rPr>
        <sz val="9"/>
        <rFont val="Arial CE"/>
        <family val="2"/>
      </rPr>
      <t>(geom.plány a zamerania)</t>
    </r>
  </si>
  <si>
    <t>Revízia Smerného územného plánu</t>
  </si>
  <si>
    <t>Výdavky na činnosť komisie ROEP</t>
  </si>
  <si>
    <r>
      <t xml:space="preserve">Všeobecný materiál </t>
    </r>
    <r>
      <rPr>
        <sz val="9"/>
        <rFont val="Arial CE"/>
        <family val="2"/>
      </rPr>
      <t xml:space="preserve">(vrecia na separ.zber) </t>
    </r>
  </si>
  <si>
    <t>Špeciálne služby (projekty)</t>
  </si>
  <si>
    <t>Výdavky na lavičky, smetné nádoby</t>
  </si>
  <si>
    <t>Výdavky na domové čísla</t>
  </si>
  <si>
    <t>Údržba bytov, príspevok do fondu opráv</t>
  </si>
  <si>
    <t>Nebytové priestory - údržba majetku mesta</t>
  </si>
  <si>
    <t>Výdavky na pieskoviská, detské ihrisko</t>
  </si>
  <si>
    <t xml:space="preserve">Správa nájom.bytov a nebytových priestorov </t>
  </si>
  <si>
    <t>Stočné za verejné komunikácie</t>
  </si>
  <si>
    <t>Stočné za artézsku studňu</t>
  </si>
  <si>
    <t>Údržba artézskej studne</t>
  </si>
  <si>
    <t>Výdavky na kvety</t>
  </si>
  <si>
    <t>Reprezentačné výdavky a dary</t>
  </si>
  <si>
    <t>Prepravné</t>
  </si>
  <si>
    <r>
      <t xml:space="preserve">Odmeny a príspevky </t>
    </r>
    <r>
      <rPr>
        <sz val="9"/>
        <rFont val="Arial CE"/>
        <family val="2"/>
      </rPr>
      <t>(občianske obrady)</t>
    </r>
  </si>
  <si>
    <r>
      <t xml:space="preserve">Všeobecný materiál </t>
    </r>
    <r>
      <rPr>
        <sz val="8"/>
        <rFont val="Arial CE"/>
        <family val="2"/>
      </rPr>
      <t>(kancel. a čistiace potreby)</t>
    </r>
  </si>
  <si>
    <t>Prepravné (zájazdy dôchodcov)</t>
  </si>
  <si>
    <t>Všeobecné služby (čistenie, odvoz odpadu)</t>
  </si>
  <si>
    <t>Špeciálne služby (revízie zariadení)</t>
  </si>
  <si>
    <t>Stravovanie dôchodcov</t>
  </si>
  <si>
    <t>Charitatívne centrum na Kopci</t>
  </si>
  <si>
    <t>Špeciálne služby (pochovávanie zomrelých)</t>
  </si>
  <si>
    <t>Bežné výdavky spolu</t>
  </si>
  <si>
    <t>Výsadba zelene na ul. M.R.Štefánika</t>
  </si>
  <si>
    <t>Kapitálové výdavky spolu</t>
  </si>
  <si>
    <t>Výdavkové finančné operácie</t>
  </si>
  <si>
    <t>Transakcie verejného dlhu</t>
  </si>
  <si>
    <t>Splácanie tuzemských bankových úverov</t>
  </si>
  <si>
    <t>Bežné výdavky</t>
  </si>
  <si>
    <t>Sumarizácia</t>
  </si>
  <si>
    <t>Rozpočtové výdavky spolu</t>
  </si>
  <si>
    <t>Kapitálové príjmy spolu</t>
  </si>
  <si>
    <t>Tuzemské úvery, požičky, návratné výpomoci</t>
  </si>
  <si>
    <t>Mzdy, platy a ostatné osobné vyrovnania</t>
  </si>
  <si>
    <t>Transfer pre MHD a prímestskú dopravu</t>
  </si>
  <si>
    <t>Vlastné príjmy RO uvedené vo výdavkoch</t>
  </si>
  <si>
    <r>
      <t xml:space="preserve">Transfery zo št. rozpočtu - </t>
    </r>
    <r>
      <rPr>
        <sz val="8"/>
        <rFont val="Arial CE"/>
        <family val="2"/>
      </rPr>
      <t>štipendiá, stravovanie</t>
    </r>
  </si>
  <si>
    <t xml:space="preserve">Príjmy z Recyklačného fondu </t>
  </si>
  <si>
    <t>Iné dane</t>
  </si>
  <si>
    <t>Z náhrad z poistného plnenia</t>
  </si>
  <si>
    <t>Z dobropisov (vratky za energie)</t>
  </si>
  <si>
    <t>Prístroje, zariadenia</t>
  </si>
  <si>
    <t>Vrátenie príjmov z minulých rokov</t>
  </si>
  <si>
    <t>Vestníky, odborná literatúra</t>
  </si>
  <si>
    <t>Rozbor vody, prípojky</t>
  </si>
  <si>
    <t>Telekomunikačná technika</t>
  </si>
  <si>
    <t>Starostlivosť o zdravotne postihnutých</t>
  </si>
  <si>
    <t>Príjmy - výdavky (rozdiel)</t>
  </si>
  <si>
    <t>Vlastné príjmy rozpočtových organizácií</t>
  </si>
  <si>
    <t>Výdavkové finančné operácie (splátky dlhu)</t>
  </si>
  <si>
    <t>Rutinná a štandardná údržba</t>
  </si>
  <si>
    <t xml:space="preserve">Bežné výdavky </t>
  </si>
  <si>
    <t>Zostatok prostriedkov z predchádzajúcich rokov</t>
  </si>
  <si>
    <t>Imrich V á r a d y</t>
  </si>
  <si>
    <r>
      <t>Všeobecné služby (</t>
    </r>
    <r>
      <rPr>
        <sz val="8"/>
        <rFont val="Arial CE"/>
        <family val="2"/>
      </rPr>
      <t>Brantner NZ, ESPO Michal n.Ž.</t>
    </r>
    <r>
      <rPr>
        <sz val="10"/>
        <rFont val="Arial CE"/>
        <family val="0"/>
      </rPr>
      <t>)</t>
    </r>
  </si>
  <si>
    <t xml:space="preserve">Štúdie, expertízy, posudky </t>
  </si>
  <si>
    <t xml:space="preserve">Rutinná a štand.údržba </t>
  </si>
  <si>
    <r>
      <t xml:space="preserve">Rodina a deti </t>
    </r>
    <r>
      <rPr>
        <sz val="8"/>
        <rFont val="Arial CE"/>
        <family val="2"/>
      </rPr>
      <t>(príspevky podľa zákona č. 305/2005)</t>
    </r>
  </si>
  <si>
    <t>o rozpočtových pravidlách verejnej správy a o zmene a doplnení niektorých zákonov; zákona</t>
  </si>
  <si>
    <t>č. 583/2004 Z.z. o rozpočtových pravidlách územnej samosprávy a o zmene a doplnení nie-</t>
  </si>
  <si>
    <t>ktorých zákonov, zákona č. 369/1990 Zb. o obecnom zriadení, v znení neskorších predpisov.</t>
  </si>
  <si>
    <t>Kapitálové výdavky</t>
  </si>
  <si>
    <t>Ing. Jana Hučková</t>
  </si>
  <si>
    <t xml:space="preserve">                                                                    Komentár</t>
  </si>
  <si>
    <t xml:space="preserve">Všeobecný materiál </t>
  </si>
  <si>
    <r>
      <t>Všeobecné služby</t>
    </r>
    <r>
      <rPr>
        <sz val="8"/>
        <rFont val="Arial CE"/>
        <family val="2"/>
      </rPr>
      <t xml:space="preserve"> (deratizácia, revízie zariadení)</t>
    </r>
  </si>
  <si>
    <r>
      <t>Špeciálne služby</t>
    </r>
    <r>
      <rPr>
        <sz val="8"/>
        <rFont val="Arial CE"/>
        <family val="2"/>
      </rPr>
      <t xml:space="preserve"> (auditorské a právne služby)</t>
    </r>
  </si>
  <si>
    <t>Dohody</t>
  </si>
  <si>
    <r>
      <t xml:space="preserve">Spoločný obecný úrad </t>
    </r>
    <r>
      <rPr>
        <sz val="8"/>
        <rFont val="Arial CE"/>
        <family val="2"/>
      </rPr>
      <t>(10400 obyv x 12 Sk)</t>
    </r>
  </si>
  <si>
    <t>Transfery zo št. rozpočtu - základné školy</t>
  </si>
  <si>
    <r>
      <t xml:space="preserve">Transfery zo št. rozpočtu - </t>
    </r>
    <r>
      <rPr>
        <sz val="8"/>
        <rFont val="Arial CE"/>
        <family val="2"/>
      </rPr>
      <t>rodinné prídavky</t>
    </r>
    <r>
      <rPr>
        <sz val="10"/>
        <rFont val="Arial CE"/>
        <family val="0"/>
      </rPr>
      <t xml:space="preserve"> </t>
    </r>
  </si>
  <si>
    <t>Príjmy z predaja bytov, budov</t>
  </si>
  <si>
    <r>
      <t xml:space="preserve">Transfery zo št. rozpočtu - </t>
    </r>
    <r>
      <rPr>
        <sz val="8"/>
        <rFont val="Arial CE"/>
        <family val="2"/>
      </rPr>
      <t>prenesené kompetencie</t>
    </r>
  </si>
  <si>
    <r>
      <t xml:space="preserve">Transfery zo št. rozpočtu - </t>
    </r>
    <r>
      <rPr>
        <sz val="8"/>
        <rFont val="Arial CE"/>
        <family val="2"/>
      </rPr>
      <t>aktivačné práce (VPP)</t>
    </r>
  </si>
  <si>
    <t>tis. Sk</t>
  </si>
  <si>
    <t>EUR</t>
  </si>
  <si>
    <t xml:space="preserve">Kapitálové výdavky </t>
  </si>
  <si>
    <t>Kultúrne poukazy</t>
  </si>
  <si>
    <t>Rodinné prídavky</t>
  </si>
  <si>
    <t>Banke a pobočke zahran.banky (ŠFRB, Dexia)</t>
  </si>
  <si>
    <t>Vypracovala: Ing. Jana Hučková, vedúca finančného oddelenia MsÚ Šurany</t>
  </si>
  <si>
    <t>MESTO ŠURANY - MESTSKÝ ÚRAD ŠURANY</t>
  </si>
  <si>
    <t xml:space="preserve">Mestské zastupiteľstvo </t>
  </si>
  <si>
    <t>Š U R A N Y</t>
  </si>
  <si>
    <t>Predkladá:</t>
  </si>
  <si>
    <t>Návrh na uznesenie:</t>
  </si>
  <si>
    <t>Imrich Várady</t>
  </si>
  <si>
    <t>Mestské zastupiteľstvo v Šuranoch prerokovalo</t>
  </si>
  <si>
    <t>primátor mesta Šurany</t>
  </si>
  <si>
    <t>bez pripomienok</t>
  </si>
  <si>
    <t>alebo</t>
  </si>
  <si>
    <t>s pripomienkami</t>
  </si>
  <si>
    <t>poslancov Mestského zastupiteľstva v Šuranoch</t>
  </si>
  <si>
    <t>v zmysle predlohy.</t>
  </si>
  <si>
    <t>Spracovala:</t>
  </si>
  <si>
    <t>vedúca finančného oddelenia</t>
  </si>
  <si>
    <t>MsÚ Šurany</t>
  </si>
  <si>
    <t>Na základe:</t>
  </si>
  <si>
    <t>Plánu práce MsZ Šurany</t>
  </si>
  <si>
    <t>na II.polrok 2008</t>
  </si>
  <si>
    <t>Prizvať:</t>
  </si>
  <si>
    <t>-</t>
  </si>
  <si>
    <t xml:space="preserve">             podpis predkladateľa</t>
  </si>
  <si>
    <t>...........................................................</t>
  </si>
  <si>
    <r>
      <t xml:space="preserve">Z prenajatých budov, priestorov, objektov </t>
    </r>
    <r>
      <rPr>
        <sz val="8"/>
        <rFont val="Arial CE"/>
        <family val="2"/>
      </rPr>
      <t>(MsBP)</t>
    </r>
  </si>
  <si>
    <r>
      <t>Administratívne poplatky, licencie</t>
    </r>
    <r>
      <rPr>
        <sz val="8"/>
        <rFont val="Arial CE"/>
        <family val="2"/>
      </rPr>
      <t xml:space="preserve"> (automaty)</t>
    </r>
  </si>
  <si>
    <t>Granty - Spoločný obecný úrad - od obcí</t>
  </si>
  <si>
    <t>Údržba výpočtovej techniky</t>
  </si>
  <si>
    <t>Údržba budov, objektov alebo ich častí</t>
  </si>
  <si>
    <r>
      <t>Údržba strojov,prístrojov (</t>
    </r>
    <r>
      <rPr>
        <sz val="8"/>
        <rFont val="Arial CE"/>
        <family val="2"/>
      </rPr>
      <t>kotol,bleskozvod,čerpadlo)</t>
    </r>
  </si>
  <si>
    <r>
      <t>Daň za užívanie verejného priestranstva</t>
    </r>
    <r>
      <rPr>
        <sz val="8"/>
        <rFont val="Arial CE"/>
        <family val="2"/>
      </rPr>
      <t xml:space="preserve"> (jarmok)</t>
    </r>
  </si>
  <si>
    <r>
      <t>Poplatky z predaja služieb</t>
    </r>
    <r>
      <rPr>
        <sz val="8"/>
        <rFont val="Arial CE"/>
        <family val="2"/>
      </rPr>
      <t xml:space="preserve"> (príjem za separ.zber)  </t>
    </r>
  </si>
  <si>
    <t>V Šuranoch, dňa 28.11.2008</t>
  </si>
  <si>
    <t>rok                      2009</t>
  </si>
  <si>
    <t>rok                     2009</t>
  </si>
  <si>
    <t>rok                     2010</t>
  </si>
  <si>
    <t>Výnos dane z príjmov územ. samospráve (podiel.dane)</t>
  </si>
  <si>
    <t>rok                     2011</t>
  </si>
  <si>
    <t>rok                              2010</t>
  </si>
  <si>
    <t>rok                   2011</t>
  </si>
  <si>
    <t>ROZPOČET MESTA ŠURANY NA ROKY  2009 - 2011</t>
  </si>
  <si>
    <t>rok                              2009</t>
  </si>
  <si>
    <t xml:space="preserve">Energie, voda a komunikácie </t>
  </si>
  <si>
    <r>
      <t xml:space="preserve">8.2.1 Všeob.služby </t>
    </r>
    <r>
      <rPr>
        <sz val="8"/>
        <rFont val="Arial CE"/>
        <family val="2"/>
      </rPr>
      <t>(kronika, za hudob.produkciu)</t>
    </r>
  </si>
  <si>
    <t>8.2.2 Údržba mestského rozhlasu</t>
  </si>
  <si>
    <t>PROGRAM 2 - Služby občanom</t>
  </si>
  <si>
    <t>2.1 Matrika</t>
  </si>
  <si>
    <t>8.3 Služby</t>
  </si>
  <si>
    <t>PROGRAM 1 - Verejná správa</t>
  </si>
  <si>
    <r>
      <t xml:space="preserve">PROGRAM 3 - </t>
    </r>
    <r>
      <rPr>
        <b/>
        <sz val="11"/>
        <rFont val="Arial CE"/>
        <family val="0"/>
      </rPr>
      <t>Bezpečnosť, právo a poriadok</t>
    </r>
  </si>
  <si>
    <t>3.1 Mestská polícia</t>
  </si>
  <si>
    <t>3.2 Civilná obrana</t>
  </si>
  <si>
    <t>3.3 Ochrana pred požiarmi</t>
  </si>
  <si>
    <t>PROGRAM 4 - Výstavba</t>
  </si>
  <si>
    <t>4.1 Služby</t>
  </si>
  <si>
    <t>PROGRAM 5 - Cestná doprava</t>
  </si>
  <si>
    <t>5.2 Správa a údržba pozem.komunikácií</t>
  </si>
  <si>
    <t>Miestne komunikácie</t>
  </si>
  <si>
    <t>5.1 MHD a prímestská doprava</t>
  </si>
  <si>
    <t>PROGRAM 6 - Odpadové hospodárstvo</t>
  </si>
  <si>
    <t>6.1 Mestský podnik služieb - príspevok</t>
  </si>
  <si>
    <t>6.2 Separovaný zber</t>
  </si>
  <si>
    <t>6.3 Odvoz a zneškodnenie odpadu</t>
  </si>
  <si>
    <t xml:space="preserve">PROGRAM 7 - Ochrana životného prostredia </t>
  </si>
  <si>
    <t>7.1 - Údržba mosta v Nitr. Hrádku</t>
  </si>
  <si>
    <t>PROGRAM 8 - Rozvoj obcí</t>
  </si>
  <si>
    <t>8.1 Materiál</t>
  </si>
  <si>
    <t>8.2 Rutinná a štandardná údržba</t>
  </si>
  <si>
    <r>
      <t xml:space="preserve">8.4 Výdavky na aktivačné práce </t>
    </r>
    <r>
      <rPr>
        <sz val="10"/>
        <rFont val="Arial CE"/>
        <family val="0"/>
      </rPr>
      <t>(VPP)</t>
    </r>
  </si>
  <si>
    <t>ROZPOČET MESTA ŠURANY NA ROKY 2009 - 2011</t>
  </si>
  <si>
    <t xml:space="preserve">Príjmy z predaja pozemkov </t>
  </si>
  <si>
    <t>PROGRAM 9 - Zásobovanie vodou</t>
  </si>
  <si>
    <t>9.1 Stočné</t>
  </si>
  <si>
    <t>9.2 Rutinná a štandardná údržba</t>
  </si>
  <si>
    <t>PROGRAM 10 - Verejné osvetlenie</t>
  </si>
  <si>
    <t>10.1 Prevádzkovanie VO</t>
  </si>
  <si>
    <t>10.2 Oprava a údržba VO</t>
  </si>
  <si>
    <t>PROGRAM 11 - Šport</t>
  </si>
  <si>
    <t>11.1 Transfery na šport</t>
  </si>
  <si>
    <r>
      <t>11.2 Prevádzkové náklady</t>
    </r>
    <r>
      <rPr>
        <b/>
        <sz val="9"/>
        <rFont val="Arial CE"/>
        <family val="0"/>
      </rPr>
      <t xml:space="preserve"> </t>
    </r>
    <r>
      <rPr>
        <sz val="8"/>
        <rFont val="Arial CE"/>
        <family val="2"/>
      </rPr>
      <t>(budova - ŠK Šurany)</t>
    </r>
  </si>
  <si>
    <t>PROGRAM 12 -  Kultúrne služby</t>
  </si>
  <si>
    <t>12.1 Mestské kultúrne stredisko - príspevok</t>
  </si>
  <si>
    <t>12.2 Synagóga</t>
  </si>
  <si>
    <t>12.3 Služby</t>
  </si>
  <si>
    <r>
      <t>PROGRAM 13 - S</t>
    </r>
    <r>
      <rPr>
        <b/>
        <sz val="11"/>
        <rFont val="Arial CE"/>
        <family val="2"/>
      </rPr>
      <t>poločenské služby</t>
    </r>
  </si>
  <si>
    <t>13.1 Materiál</t>
  </si>
  <si>
    <t>13.2 Dopravné</t>
  </si>
  <si>
    <t>13.3 Služby</t>
  </si>
  <si>
    <t>PROGRAM 14 - Vzdelávanie</t>
  </si>
  <si>
    <t>14.1 Predškolská výchova</t>
  </si>
  <si>
    <t>14.1.1 MŠ ul. Mostná</t>
  </si>
  <si>
    <t>14.1.2 MŠ ul. MDŽ</t>
  </si>
  <si>
    <t>14.2 Základné vzdelávanie</t>
  </si>
  <si>
    <t>14.2.1 ZŠ ul. Bernolákova</t>
  </si>
  <si>
    <t>14.2.2 ŠKD+ŠJ ZŠ ul. Bernolákova</t>
  </si>
  <si>
    <t>14.2.3 ZŠ ul. SNP</t>
  </si>
  <si>
    <t>14.2.4 ŠKD+ŠJ ZŠ ul. SNP</t>
  </si>
  <si>
    <t>14.2.5 Cirkevná základná škola</t>
  </si>
  <si>
    <t>14.3 Zariadenia pre záujmové vzdelávanie</t>
  </si>
  <si>
    <t>14.3.1 Základná umelecká škola</t>
  </si>
  <si>
    <t>14.3.2 Centrum voľného času</t>
  </si>
  <si>
    <r>
      <t xml:space="preserve">14.4 Transfery pre školy </t>
    </r>
    <r>
      <rPr>
        <b/>
        <sz val="8"/>
        <rFont val="Arial CE"/>
        <family val="0"/>
      </rPr>
      <t>(bez vlastných príjmov)</t>
    </r>
  </si>
  <si>
    <t>14.4.1 Vlastné príjmy škôl</t>
  </si>
  <si>
    <t>14.4.2 Štipendiá</t>
  </si>
  <si>
    <r>
      <t xml:space="preserve">14.4.3 Škol. potreby, stravovanie </t>
    </r>
    <r>
      <rPr>
        <sz val="8"/>
        <rFont val="Arial CE"/>
        <family val="2"/>
      </rPr>
      <t>(hmotná núdza)</t>
    </r>
  </si>
  <si>
    <t>14.4.4 Prepravné, údržba škôl, poistenie budov</t>
  </si>
  <si>
    <t>PROGRAM 15 -   Sociálne zabezpečenie</t>
  </si>
  <si>
    <t>15.1 Domov Jesienka - príspevok</t>
  </si>
  <si>
    <t>15.2 Kluby dôchodcov</t>
  </si>
  <si>
    <r>
      <t xml:space="preserve">15.3 </t>
    </r>
    <r>
      <rPr>
        <b/>
        <sz val="9"/>
        <rFont val="Arial CE"/>
        <family val="0"/>
      </rPr>
      <t>Transfery jednotlivcom a nezis.práv.os.</t>
    </r>
  </si>
  <si>
    <r>
      <t>7.2 - Verejná zeleň</t>
    </r>
    <r>
      <rPr>
        <sz val="8"/>
        <rFont val="Arial CE"/>
        <family val="2"/>
      </rPr>
      <t xml:space="preserve"> (čistenie, likvidácia skládok)</t>
    </r>
  </si>
  <si>
    <t xml:space="preserve">                                primátor mesta Šurany</t>
  </si>
  <si>
    <t xml:space="preserve">     Rozpočet mesta Šurany na roky 2009-2011 je vypracovaný v zmysle zákona č. 523/2004 Z.z.</t>
  </si>
  <si>
    <t>Rozpočet mesta Šurany na roky 2009 - 2011</t>
  </si>
  <si>
    <t>návrh Rozpočtu mesta Šurany na roky 2009 -2011,</t>
  </si>
  <si>
    <t xml:space="preserve">stanovisko hlavnej kontrolórky mesta Šurany  </t>
  </si>
  <si>
    <t xml:space="preserve">a stanoviská komisií Mestského zastupiteľstva </t>
  </si>
  <si>
    <t>v Šuranoch</t>
  </si>
  <si>
    <t xml:space="preserve">a </t>
  </si>
  <si>
    <t xml:space="preserve">A/ s c h v a ľ u j e </t>
  </si>
  <si>
    <t>rozpočet mesta Šurany na rok 2009</t>
  </si>
  <si>
    <t xml:space="preserve">B/ b e r i e  n a  v e d o m i e </t>
  </si>
  <si>
    <t>viacročný rozpočet mesta Šurany na roky 2010 - 2011</t>
  </si>
  <si>
    <t xml:space="preserve">Návrh rozpočtu mesta Šurany na rok 2009 - 2011 je nasledovný: </t>
  </si>
  <si>
    <t>Konverzný kurz 1 EUR = 30,1260 SKK</t>
  </si>
  <si>
    <t xml:space="preserve">                                                                N á v r h</t>
  </si>
  <si>
    <t>SUMARIZÁCIA</t>
  </si>
  <si>
    <t>V nadväznosti na ustanovenie § 9 zákona č. 583/2004 Z. z. o rozpočtových pravidlách územnej</t>
  </si>
  <si>
    <t>samosprávy a o zmene a doplnení niektorých zákonov v znení neskorších predpisov je mesto</t>
  </si>
  <si>
    <t>povinné zostaviť viacročný rozpočet, ktorý tvoria:</t>
  </si>
  <si>
    <t>a) rozpočet mesta na príslušný rozpočtový rok;</t>
  </si>
  <si>
    <t>b) rozpočet mesta na rok nasledujúci po príslušnom rozpočtovom roku;</t>
  </si>
  <si>
    <t>c) rozpočet mesta na rok nasledujúci po roku, na ktorý sa zostavuje rozpočet podľa písmena b).</t>
  </si>
  <si>
    <t>Príjmy a výdavky rozpočtov uvedených v písm. a) a b) nie sú záväzné.</t>
  </si>
  <si>
    <t>Na základe ustanovenia § 4, bod 5 uvedeného zákona rozpočet mesta obsahuje zámery a ciele,</t>
  </si>
  <si>
    <t xml:space="preserve">ktoré bude mesto realizovať z výdavkov rozpočtu mesta ("program mesta"). Z tohto dôvodu </t>
  </si>
  <si>
    <t>sú výdavky rozčlenené do 15 samostatných programov.</t>
  </si>
  <si>
    <t>Výdavky na odpadové nádoby</t>
  </si>
  <si>
    <r>
      <t xml:space="preserve">              </t>
    </r>
    <r>
      <rPr>
        <b/>
        <u val="single"/>
        <sz val="12"/>
        <rFont val="Arial CE"/>
        <family val="2"/>
      </rPr>
      <t>Návrh rozpočtu mesta Šurany na roky  2009 - 2011.</t>
    </r>
  </si>
  <si>
    <t>Rozpočet r. 2009 je po schválení Mestským zastupiteľstvom záväzný a bude upravovaný</t>
  </si>
  <si>
    <t>v priebehu roka 2009 s textovým doplnením zámerov, cieľov a merateľných ukazovateľov.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</si>
</sst>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21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4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3" fontId="0" fillId="0" borderId="2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 horizontal="left"/>
    </xf>
    <xf numFmtId="0" fontId="0" fillId="0" borderId="2" xfId="0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0" fillId="0" borderId="15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2" borderId="16" xfId="0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1" fillId="3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9" fillId="2" borderId="18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9" fillId="2" borderId="16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3" fontId="0" fillId="0" borderId="17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3" fontId="9" fillId="2" borderId="16" xfId="0" applyNumberFormat="1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1" fillId="0" borderId="2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2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14" fillId="2" borderId="16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3" fontId="11" fillId="4" borderId="3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11" fillId="4" borderId="1" xfId="0" applyNumberFormat="1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9" fillId="5" borderId="18" xfId="0" applyFont="1" applyFill="1" applyBorder="1" applyAlignment="1">
      <alignment/>
    </xf>
    <xf numFmtId="0" fontId="14" fillId="5" borderId="18" xfId="0" applyFont="1" applyFill="1" applyBorder="1" applyAlignment="1">
      <alignment/>
    </xf>
    <xf numFmtId="0" fontId="0" fillId="5" borderId="18" xfId="0" applyFill="1" applyBorder="1" applyAlignment="1">
      <alignment/>
    </xf>
    <xf numFmtId="3" fontId="3" fillId="5" borderId="22" xfId="0" applyNumberFormat="1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9" fillId="5" borderId="18" xfId="0" applyFont="1" applyFill="1" applyBorder="1" applyAlignment="1">
      <alignment horizontal="left"/>
    </xf>
    <xf numFmtId="3" fontId="9" fillId="5" borderId="23" xfId="0" applyNumberFormat="1" applyFont="1" applyFill="1" applyBorder="1" applyAlignment="1">
      <alignment horizontal="left"/>
    </xf>
    <xf numFmtId="0" fontId="9" fillId="5" borderId="24" xfId="0" applyFont="1" applyFill="1" applyBorder="1" applyAlignment="1">
      <alignment/>
    </xf>
    <xf numFmtId="3" fontId="3" fillId="5" borderId="25" xfId="0" applyNumberFormat="1" applyFont="1" applyFill="1" applyBorder="1" applyAlignment="1">
      <alignment/>
    </xf>
    <xf numFmtId="3" fontId="9" fillId="5" borderId="24" xfId="0" applyNumberFormat="1" applyFont="1" applyFill="1" applyBorder="1" applyAlignment="1">
      <alignment horizontal="left"/>
    </xf>
    <xf numFmtId="0" fontId="3" fillId="5" borderId="24" xfId="0" applyFont="1" applyFill="1" applyBorder="1" applyAlignment="1">
      <alignment/>
    </xf>
    <xf numFmtId="3" fontId="3" fillId="4" borderId="2" xfId="0" applyNumberFormat="1" applyFont="1" applyFill="1" applyBorder="1" applyAlignment="1">
      <alignment horizontal="left"/>
    </xf>
    <xf numFmtId="0" fontId="11" fillId="4" borderId="2" xfId="0" applyFont="1" applyFill="1" applyBorder="1" applyAlignment="1">
      <alignment/>
    </xf>
    <xf numFmtId="3" fontId="13" fillId="4" borderId="26" xfId="0" applyNumberFormat="1" applyFont="1" applyFill="1" applyBorder="1" applyAlignment="1">
      <alignment horizontal="left"/>
    </xf>
    <xf numFmtId="0" fontId="0" fillId="4" borderId="26" xfId="0" applyFill="1" applyBorder="1" applyAlignment="1">
      <alignment/>
    </xf>
    <xf numFmtId="0" fontId="5" fillId="4" borderId="27" xfId="0" applyFont="1" applyFill="1" applyBorder="1" applyAlignment="1">
      <alignment horizontal="center" wrapText="1"/>
    </xf>
    <xf numFmtId="0" fontId="0" fillId="6" borderId="0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3" fontId="0" fillId="6" borderId="0" xfId="0" applyNumberFormat="1" applyFont="1" applyFill="1" applyBorder="1" applyAlignment="1">
      <alignment horizontal="left"/>
    </xf>
    <xf numFmtId="3" fontId="0" fillId="6" borderId="2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3" fillId="3" borderId="28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3" fontId="3" fillId="5" borderId="3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13" xfId="0" applyFill="1" applyBorder="1" applyAlignment="1">
      <alignment/>
    </xf>
    <xf numFmtId="0" fontId="5" fillId="2" borderId="29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/>
    </xf>
    <xf numFmtId="3" fontId="3" fillId="2" borderId="25" xfId="0" applyNumberFormat="1" applyFont="1" applyFill="1" applyBorder="1" applyAlignment="1">
      <alignment/>
    </xf>
    <xf numFmtId="3" fontId="3" fillId="3" borderId="19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/>
    </xf>
    <xf numFmtId="3" fontId="3" fillId="4" borderId="30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3" fontId="1" fillId="6" borderId="10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3" fontId="1" fillId="6" borderId="2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6" xfId="0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31" xfId="0" applyBorder="1" applyAlignment="1">
      <alignment/>
    </xf>
    <xf numFmtId="3" fontId="0" fillId="6" borderId="3" xfId="0" applyNumberFormat="1" applyFont="1" applyFill="1" applyBorder="1" applyAlignment="1">
      <alignment/>
    </xf>
    <xf numFmtId="0" fontId="0" fillId="0" borderId="9" xfId="0" applyBorder="1" applyAlignment="1">
      <alignment horizontal="center"/>
    </xf>
    <xf numFmtId="3" fontId="0" fillId="0" borderId="13" xfId="0" applyNumberForma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6" borderId="2" xfId="0" applyFill="1" applyBorder="1" applyAlignment="1">
      <alignment/>
    </xf>
    <xf numFmtId="3" fontId="4" fillId="6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3" xfId="0" applyFont="1" applyFill="1" applyBorder="1" applyAlignment="1">
      <alignment horizontal="center"/>
    </xf>
    <xf numFmtId="3" fontId="5" fillId="6" borderId="2" xfId="0" applyNumberFormat="1" applyFont="1" applyFill="1" applyBorder="1" applyAlignment="1">
      <alignment horizontal="left"/>
    </xf>
    <xf numFmtId="0" fontId="5" fillId="6" borderId="2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0" fontId="4" fillId="6" borderId="12" xfId="0" applyFont="1" applyFill="1" applyBorder="1" applyAlignment="1">
      <alignment/>
    </xf>
    <xf numFmtId="0" fontId="4" fillId="6" borderId="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6" borderId="28" xfId="0" applyFont="1" applyFill="1" applyBorder="1" applyAlignment="1">
      <alignment horizontal="center" wrapText="1"/>
    </xf>
    <xf numFmtId="3" fontId="5" fillId="6" borderId="12" xfId="0" applyNumberFormat="1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3" fontId="12" fillId="4" borderId="32" xfId="0" applyNumberFormat="1" applyFont="1" applyFill="1" applyBorder="1" applyAlignment="1">
      <alignment horizontal="left"/>
    </xf>
    <xf numFmtId="0" fontId="0" fillId="4" borderId="17" xfId="0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4" fillId="6" borderId="2" xfId="0" applyFont="1" applyFill="1" applyBorder="1" applyAlignment="1">
      <alignment/>
    </xf>
    <xf numFmtId="0" fontId="0" fillId="6" borderId="7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6" xfId="0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3" fillId="7" borderId="2" xfId="0" applyFont="1" applyFill="1" applyBorder="1" applyAlignment="1">
      <alignment/>
    </xf>
    <xf numFmtId="3" fontId="3" fillId="7" borderId="3" xfId="0" applyNumberFormat="1" applyFont="1" applyFill="1" applyBorder="1" applyAlignment="1">
      <alignment/>
    </xf>
    <xf numFmtId="3" fontId="3" fillId="7" borderId="2" xfId="0" applyNumberFormat="1" applyFont="1" applyFill="1" applyBorder="1" applyAlignment="1">
      <alignment horizontal="right"/>
    </xf>
    <xf numFmtId="0" fontId="1" fillId="7" borderId="2" xfId="0" applyFont="1" applyFill="1" applyBorder="1" applyAlignment="1">
      <alignment/>
    </xf>
    <xf numFmtId="3" fontId="1" fillId="7" borderId="2" xfId="0" applyNumberFormat="1" applyFont="1" applyFill="1" applyBorder="1" applyAlignment="1">
      <alignment horizontal="right"/>
    </xf>
    <xf numFmtId="3" fontId="1" fillId="7" borderId="3" xfId="0" applyNumberFormat="1" applyFont="1" applyFill="1" applyBorder="1" applyAlignment="1">
      <alignment/>
    </xf>
    <xf numFmtId="3" fontId="1" fillId="7" borderId="4" xfId="0" applyNumberFormat="1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0" fillId="0" borderId="6" xfId="0" applyFont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7" borderId="2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left"/>
    </xf>
    <xf numFmtId="3" fontId="1" fillId="7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left"/>
    </xf>
    <xf numFmtId="3" fontId="1" fillId="7" borderId="2" xfId="0" applyNumberFormat="1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1" fillId="7" borderId="0" xfId="0" applyFont="1" applyFill="1" applyBorder="1" applyAlignment="1">
      <alignment/>
    </xf>
    <xf numFmtId="3" fontId="1" fillId="7" borderId="1" xfId="0" applyNumberFormat="1" applyFont="1" applyFill="1" applyBorder="1" applyAlignment="1">
      <alignment/>
    </xf>
    <xf numFmtId="3" fontId="0" fillId="7" borderId="2" xfId="0" applyNumberFormat="1" applyFont="1" applyFill="1" applyBorder="1" applyAlignment="1">
      <alignment horizontal="right"/>
    </xf>
    <xf numFmtId="3" fontId="0" fillId="7" borderId="2" xfId="0" applyNumberFormat="1" applyFont="1" applyFill="1" applyBorder="1" applyAlignment="1">
      <alignment horizontal="right"/>
    </xf>
    <xf numFmtId="0" fontId="1" fillId="7" borderId="28" xfId="0" applyFont="1" applyFill="1" applyBorder="1" applyAlignment="1">
      <alignment/>
    </xf>
    <xf numFmtId="0" fontId="1" fillId="7" borderId="19" xfId="0" applyFont="1" applyFill="1" applyBorder="1" applyAlignment="1">
      <alignment/>
    </xf>
    <xf numFmtId="3" fontId="0" fillId="7" borderId="10" xfId="0" applyNumberFormat="1" applyFont="1" applyFill="1" applyBorder="1" applyAlignment="1">
      <alignment horizontal="right"/>
    </xf>
    <xf numFmtId="3" fontId="0" fillId="7" borderId="0" xfId="0" applyNumberFormat="1" applyFont="1" applyFill="1" applyBorder="1" applyAlignment="1">
      <alignment horizontal="right"/>
    </xf>
    <xf numFmtId="3" fontId="0" fillId="7" borderId="10" xfId="0" applyNumberFormat="1" applyFont="1" applyFill="1" applyBorder="1" applyAlignment="1">
      <alignment horizontal="right"/>
    </xf>
    <xf numFmtId="0" fontId="0" fillId="7" borderId="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3" fontId="1" fillId="7" borderId="2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6" borderId="1" xfId="0" applyNumberFormat="1" applyFont="1" applyFill="1" applyBorder="1" applyAlignment="1">
      <alignment/>
    </xf>
    <xf numFmtId="3" fontId="1" fillId="5" borderId="22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1" fillId="5" borderId="25" xfId="0" applyNumberFormat="1" applyFont="1" applyFill="1" applyBorder="1" applyAlignment="1">
      <alignment/>
    </xf>
    <xf numFmtId="3" fontId="1" fillId="7" borderId="1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/>
    </xf>
    <xf numFmtId="3" fontId="1" fillId="4" borderId="3" xfId="0" applyNumberFormat="1" applyFont="1" applyFill="1" applyBorder="1" applyAlignment="1">
      <alignment/>
    </xf>
    <xf numFmtId="3" fontId="1" fillId="4" borderId="3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1" fillId="5" borderId="3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7" borderId="19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3" fontId="1" fillId="4" borderId="4" xfId="0" applyNumberFormat="1" applyFont="1" applyFill="1" applyBorder="1" applyAlignment="1">
      <alignment/>
    </xf>
    <xf numFmtId="3" fontId="1" fillId="4" borderId="3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" fillId="4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34" xfId="0" applyBorder="1" applyAlignment="1">
      <alignment/>
    </xf>
    <xf numFmtId="0" fontId="3" fillId="0" borderId="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9" fillId="2" borderId="35" xfId="0" applyFont="1" applyFill="1" applyBorder="1" applyAlignment="1">
      <alignment/>
    </xf>
    <xf numFmtId="3" fontId="13" fillId="4" borderId="33" xfId="0" applyNumberFormat="1" applyFont="1" applyFill="1" applyBorder="1" applyAlignment="1">
      <alignment horizontal="left"/>
    </xf>
    <xf numFmtId="0" fontId="5" fillId="2" borderId="27" xfId="0" applyFont="1" applyFill="1" applyBorder="1" applyAlignment="1">
      <alignment horizontal="center" wrapText="1"/>
    </xf>
    <xf numFmtId="3" fontId="3" fillId="5" borderId="28" xfId="0" applyNumberFormat="1" applyFont="1" applyFill="1" applyBorder="1" applyAlignment="1">
      <alignment/>
    </xf>
    <xf numFmtId="0" fontId="1" fillId="0" borderId="3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J21" sqref="J21"/>
    </sheetView>
  </sheetViews>
  <sheetFormatPr defaultColWidth="9.00390625" defaultRowHeight="12.75"/>
  <cols>
    <col min="1" max="1" width="2.75390625" style="0" customWidth="1"/>
    <col min="6" max="6" width="11.25390625" style="0" customWidth="1"/>
    <col min="7" max="10" width="9.75390625" style="0" customWidth="1"/>
  </cols>
  <sheetData>
    <row r="1" spans="1:10" ht="17.25" thickBot="1" thickTop="1">
      <c r="A1" s="332" t="s">
        <v>247</v>
      </c>
      <c r="B1" s="333"/>
      <c r="C1" s="333"/>
      <c r="D1" s="333"/>
      <c r="E1" s="333"/>
      <c r="F1" s="333"/>
      <c r="G1" s="333"/>
      <c r="H1" s="333"/>
      <c r="I1" s="333"/>
      <c r="J1" s="223"/>
    </row>
    <row r="2" ht="14.25" thickBot="1" thickTop="1"/>
    <row r="3" spans="1:10" ht="24.75" thickBot="1" thickTop="1">
      <c r="A3" s="9" t="s">
        <v>0</v>
      </c>
      <c r="B3" s="52" t="s">
        <v>1</v>
      </c>
      <c r="C3" s="128"/>
      <c r="D3" s="38"/>
      <c r="E3" s="38"/>
      <c r="F3" s="38"/>
      <c r="G3" s="174" t="s">
        <v>212</v>
      </c>
      <c r="H3" s="174" t="s">
        <v>212</v>
      </c>
      <c r="I3" s="174" t="s">
        <v>213</v>
      </c>
      <c r="J3" s="174" t="s">
        <v>215</v>
      </c>
    </row>
    <row r="4" spans="1:10" ht="13.5" thickTop="1">
      <c r="A4" s="10">
        <v>1</v>
      </c>
      <c r="B4" s="7"/>
      <c r="C4" s="3"/>
      <c r="D4" s="3"/>
      <c r="E4" s="3"/>
      <c r="F4" s="3"/>
      <c r="G4" s="199" t="s">
        <v>173</v>
      </c>
      <c r="H4" s="197" t="s">
        <v>172</v>
      </c>
      <c r="I4" s="199" t="s">
        <v>173</v>
      </c>
      <c r="J4" s="199" t="s">
        <v>173</v>
      </c>
    </row>
    <row r="5" spans="1:10" ht="12.75">
      <c r="A5" s="11">
        <v>2</v>
      </c>
      <c r="B5" s="39" t="s">
        <v>2</v>
      </c>
      <c r="C5" s="40"/>
      <c r="D5" s="40"/>
      <c r="E5" s="40"/>
      <c r="F5" s="40"/>
      <c r="G5" s="196">
        <f>G6+G7+G8+G9</f>
        <v>2773018</v>
      </c>
      <c r="H5" s="196">
        <f>H6+H7+H8+H9</f>
        <v>83540</v>
      </c>
      <c r="I5" s="196">
        <f>I6+I7+I8+I9</f>
        <v>2801129</v>
      </c>
      <c r="J5" s="196">
        <f>J6+J7+J8+J9</f>
        <v>2834270</v>
      </c>
    </row>
    <row r="6" spans="1:10" ht="12.75">
      <c r="A6" s="11">
        <v>3</v>
      </c>
      <c r="B6" s="14">
        <v>111003</v>
      </c>
      <c r="C6" s="21" t="s">
        <v>214</v>
      </c>
      <c r="D6" s="8"/>
      <c r="E6" s="8"/>
      <c r="F6" s="8"/>
      <c r="G6" s="287">
        <v>2386643</v>
      </c>
      <c r="H6" s="36">
        <v>71900</v>
      </c>
      <c r="I6" s="163">
        <v>2414754</v>
      </c>
      <c r="J6" s="292">
        <v>2447895</v>
      </c>
    </row>
    <row r="7" spans="1:10" ht="12.75">
      <c r="A7" s="12">
        <v>4</v>
      </c>
      <c r="B7" s="15">
        <v>121</v>
      </c>
      <c r="C7" s="3" t="s">
        <v>3</v>
      </c>
      <c r="D7" s="3"/>
      <c r="E7" s="3"/>
      <c r="F7" s="3"/>
      <c r="G7" s="37">
        <v>127796</v>
      </c>
      <c r="H7" s="37">
        <v>3850</v>
      </c>
      <c r="I7" s="37">
        <v>127796</v>
      </c>
      <c r="J7" s="36">
        <v>127796</v>
      </c>
    </row>
    <row r="8" spans="1:10" ht="12.75">
      <c r="A8" s="11">
        <v>5</v>
      </c>
      <c r="B8" s="16"/>
      <c r="C8" s="4" t="s">
        <v>4</v>
      </c>
      <c r="D8" s="4"/>
      <c r="E8" s="4"/>
      <c r="F8" s="4"/>
      <c r="G8" s="36">
        <v>251941</v>
      </c>
      <c r="H8" s="36">
        <v>7590</v>
      </c>
      <c r="I8" s="36">
        <v>251941</v>
      </c>
      <c r="J8" s="36">
        <v>251941</v>
      </c>
    </row>
    <row r="9" spans="1:10" ht="12.75">
      <c r="A9" s="12">
        <v>6</v>
      </c>
      <c r="B9" s="15"/>
      <c r="C9" s="17" t="s">
        <v>5</v>
      </c>
      <c r="D9" s="3"/>
      <c r="E9" s="3"/>
      <c r="F9" s="3"/>
      <c r="G9" s="37">
        <v>6638</v>
      </c>
      <c r="H9" s="2">
        <v>200</v>
      </c>
      <c r="I9" s="37">
        <v>6638</v>
      </c>
      <c r="J9" s="37">
        <v>6638</v>
      </c>
    </row>
    <row r="10" spans="1:10" ht="12.75">
      <c r="A10" s="11">
        <v>7</v>
      </c>
      <c r="B10" s="39" t="s">
        <v>6</v>
      </c>
      <c r="C10" s="40"/>
      <c r="D10" s="40"/>
      <c r="E10" s="40"/>
      <c r="F10" s="40"/>
      <c r="G10" s="41">
        <f>G11+G12+G13+G14+G15</f>
        <v>147545</v>
      </c>
      <c r="H10" s="41">
        <f>H11+H12+H13+H14+H15</f>
        <v>4445</v>
      </c>
      <c r="I10" s="41">
        <f>I11+I12+I13+I14+I15</f>
        <v>147545</v>
      </c>
      <c r="J10" s="41">
        <f>J11+J12+J13+J14+J15</f>
        <v>147545</v>
      </c>
    </row>
    <row r="11" spans="1:10" ht="12.75">
      <c r="A11" s="12">
        <v>8</v>
      </c>
      <c r="B11" s="18">
        <v>133001</v>
      </c>
      <c r="C11" s="19" t="s">
        <v>9</v>
      </c>
      <c r="D11" s="19"/>
      <c r="E11" s="19"/>
      <c r="F11" s="19"/>
      <c r="G11" s="37">
        <v>1991</v>
      </c>
      <c r="H11" s="2">
        <v>60</v>
      </c>
      <c r="I11" s="37">
        <v>1991</v>
      </c>
      <c r="J11" s="37">
        <v>1991</v>
      </c>
    </row>
    <row r="12" spans="1:10" ht="12.75">
      <c r="A12" s="11">
        <v>9</v>
      </c>
      <c r="B12" s="14">
        <v>133006</v>
      </c>
      <c r="C12" s="8" t="s">
        <v>10</v>
      </c>
      <c r="D12" s="8"/>
      <c r="E12" s="8"/>
      <c r="F12" s="8"/>
      <c r="G12" s="5">
        <v>663</v>
      </c>
      <c r="H12" s="5">
        <v>20</v>
      </c>
      <c r="I12" s="5">
        <v>663</v>
      </c>
      <c r="J12" s="5">
        <v>663</v>
      </c>
    </row>
    <row r="13" spans="1:10" ht="12.75">
      <c r="A13" s="11">
        <v>10</v>
      </c>
      <c r="B13" s="14">
        <v>133012</v>
      </c>
      <c r="C13" s="8" t="s">
        <v>208</v>
      </c>
      <c r="D13" s="8"/>
      <c r="E13" s="8"/>
      <c r="F13" s="8"/>
      <c r="G13" s="36">
        <v>8298</v>
      </c>
      <c r="H13" s="5">
        <v>250</v>
      </c>
      <c r="I13" s="36">
        <v>8298</v>
      </c>
      <c r="J13" s="36">
        <v>8298</v>
      </c>
    </row>
    <row r="14" spans="1:10" ht="12.75">
      <c r="A14" s="12">
        <v>11</v>
      </c>
      <c r="B14" s="18">
        <v>133013</v>
      </c>
      <c r="C14" s="19" t="s">
        <v>11</v>
      </c>
      <c r="D14" s="19"/>
      <c r="E14" s="19"/>
      <c r="F14" s="19"/>
      <c r="G14" s="37">
        <v>136095</v>
      </c>
      <c r="H14" s="37">
        <v>4100</v>
      </c>
      <c r="I14" s="37">
        <v>136095</v>
      </c>
      <c r="J14" s="37">
        <v>136095</v>
      </c>
    </row>
    <row r="15" spans="1:10" ht="12.75">
      <c r="A15" s="11">
        <v>12</v>
      </c>
      <c r="B15" s="14">
        <v>139</v>
      </c>
      <c r="C15" s="8" t="s">
        <v>136</v>
      </c>
      <c r="D15" s="8"/>
      <c r="E15" s="8"/>
      <c r="F15" s="8"/>
      <c r="G15" s="5">
        <v>498</v>
      </c>
      <c r="H15" s="5">
        <v>15</v>
      </c>
      <c r="I15" s="5">
        <v>498</v>
      </c>
      <c r="J15" s="5">
        <v>498</v>
      </c>
    </row>
    <row r="16" spans="1:10" ht="12.75">
      <c r="A16" s="11">
        <v>13</v>
      </c>
      <c r="B16" s="43" t="s">
        <v>7</v>
      </c>
      <c r="C16" s="40"/>
      <c r="D16" s="40"/>
      <c r="E16" s="40"/>
      <c r="F16" s="40"/>
      <c r="G16" s="41">
        <f>G17+G18</f>
        <v>48728</v>
      </c>
      <c r="H16" s="41">
        <f>H17+H18</f>
        <v>1468</v>
      </c>
      <c r="I16" s="41">
        <f>I17+I18</f>
        <v>48728</v>
      </c>
      <c r="J16" s="41">
        <f>J17+J18</f>
        <v>48728</v>
      </c>
    </row>
    <row r="17" spans="1:10" ht="12.75">
      <c r="A17" s="12">
        <v>14</v>
      </c>
      <c r="B17" s="18">
        <v>212002</v>
      </c>
      <c r="C17" s="20" t="s">
        <v>12</v>
      </c>
      <c r="D17" s="3"/>
      <c r="E17" s="3"/>
      <c r="F17" s="3"/>
      <c r="G17" s="37">
        <v>1991</v>
      </c>
      <c r="H17" s="2">
        <v>60</v>
      </c>
      <c r="I17" s="37">
        <v>1991</v>
      </c>
      <c r="J17" s="37">
        <v>1991</v>
      </c>
    </row>
    <row r="18" spans="1:10" ht="12.75">
      <c r="A18" s="11">
        <v>15</v>
      </c>
      <c r="B18" s="14">
        <v>212003</v>
      </c>
      <c r="C18" s="4" t="s">
        <v>202</v>
      </c>
      <c r="D18" s="4"/>
      <c r="E18" s="4"/>
      <c r="F18" s="4"/>
      <c r="G18" s="36">
        <v>46737</v>
      </c>
      <c r="H18" s="36">
        <v>1408</v>
      </c>
      <c r="I18" s="36">
        <v>46737</v>
      </c>
      <c r="J18" s="36">
        <v>46737</v>
      </c>
    </row>
    <row r="19" spans="1:10" ht="12.75">
      <c r="A19" s="12">
        <v>16</v>
      </c>
      <c r="B19" s="43" t="s">
        <v>15</v>
      </c>
      <c r="C19" s="40"/>
      <c r="D19" s="40"/>
      <c r="E19" s="40"/>
      <c r="F19" s="40"/>
      <c r="G19" s="44">
        <f>G20+G21+G22+G23</f>
        <v>191262</v>
      </c>
      <c r="H19" s="44">
        <f>H20+H21+H22+H23</f>
        <v>5762</v>
      </c>
      <c r="I19" s="44">
        <f>I20+I21+I22+I23</f>
        <v>191427</v>
      </c>
      <c r="J19" s="44">
        <f>J20+J21+J22+J23</f>
        <v>191427</v>
      </c>
    </row>
    <row r="20" spans="1:10" ht="12.75">
      <c r="A20" s="11">
        <v>17</v>
      </c>
      <c r="B20" s="16">
        <v>221</v>
      </c>
      <c r="C20" s="4" t="s">
        <v>203</v>
      </c>
      <c r="D20" s="4"/>
      <c r="E20" s="4"/>
      <c r="F20" s="4"/>
      <c r="G20" s="36">
        <v>165970</v>
      </c>
      <c r="H20" s="36">
        <v>5000</v>
      </c>
      <c r="I20" s="36">
        <v>166135</v>
      </c>
      <c r="J20" s="36">
        <v>166135</v>
      </c>
    </row>
    <row r="21" spans="1:10" ht="12.75">
      <c r="A21" s="12">
        <v>18</v>
      </c>
      <c r="B21" s="15">
        <v>222</v>
      </c>
      <c r="C21" s="17" t="s">
        <v>13</v>
      </c>
      <c r="D21" s="3"/>
      <c r="E21" s="3"/>
      <c r="F21" s="3"/>
      <c r="G21" s="37">
        <v>1659</v>
      </c>
      <c r="H21" s="2">
        <v>50</v>
      </c>
      <c r="I21" s="37">
        <v>1659</v>
      </c>
      <c r="J21" s="37">
        <v>1659</v>
      </c>
    </row>
    <row r="22" spans="1:10" ht="12.75">
      <c r="A22" s="11">
        <v>19</v>
      </c>
      <c r="B22" s="16">
        <v>223</v>
      </c>
      <c r="C22" s="56" t="s">
        <v>209</v>
      </c>
      <c r="D22" s="4"/>
      <c r="E22" s="4"/>
      <c r="F22" s="4"/>
      <c r="G22" s="36">
        <v>23235</v>
      </c>
      <c r="H22" s="5">
        <v>700</v>
      </c>
      <c r="I22" s="36">
        <v>23235</v>
      </c>
      <c r="J22" s="36">
        <v>23235</v>
      </c>
    </row>
    <row r="23" spans="1:10" ht="12.75">
      <c r="A23" s="12">
        <v>20</v>
      </c>
      <c r="B23" s="18">
        <v>229005</v>
      </c>
      <c r="C23" s="17" t="s">
        <v>14</v>
      </c>
      <c r="D23" s="3"/>
      <c r="E23" s="3"/>
      <c r="F23" s="3"/>
      <c r="G23" s="2">
        <v>398</v>
      </c>
      <c r="H23" s="2">
        <v>12</v>
      </c>
      <c r="I23" s="2">
        <v>398</v>
      </c>
      <c r="J23" s="2">
        <v>398</v>
      </c>
    </row>
    <row r="24" spans="1:10" ht="12.75">
      <c r="A24" s="11">
        <v>21</v>
      </c>
      <c r="B24" s="43" t="s">
        <v>8</v>
      </c>
      <c r="C24" s="40"/>
      <c r="D24" s="40"/>
      <c r="E24" s="40"/>
      <c r="F24" s="40"/>
      <c r="G24" s="41">
        <f>G25</f>
        <v>1394</v>
      </c>
      <c r="H24" s="42">
        <f>H25</f>
        <v>42</v>
      </c>
      <c r="I24" s="42">
        <f>I25</f>
        <v>1394</v>
      </c>
      <c r="J24" s="42">
        <f>J25</f>
        <v>1394</v>
      </c>
    </row>
    <row r="25" spans="1:10" ht="12.75">
      <c r="A25" s="12">
        <v>22</v>
      </c>
      <c r="B25" s="15">
        <v>240</v>
      </c>
      <c r="C25" s="1" t="s">
        <v>40</v>
      </c>
      <c r="D25" s="1"/>
      <c r="E25" s="1"/>
      <c r="F25" s="3"/>
      <c r="G25" s="37">
        <v>1394</v>
      </c>
      <c r="H25" s="2">
        <v>42</v>
      </c>
      <c r="I25" s="37">
        <v>1394</v>
      </c>
      <c r="J25" s="37">
        <v>1394</v>
      </c>
    </row>
    <row r="26" spans="1:10" ht="12.75">
      <c r="A26" s="11">
        <v>23</v>
      </c>
      <c r="B26" s="46" t="s">
        <v>16</v>
      </c>
      <c r="C26" s="40"/>
      <c r="D26" s="40"/>
      <c r="E26" s="40"/>
      <c r="F26" s="40"/>
      <c r="G26" s="41">
        <f>G27+G28+G29</f>
        <v>20480</v>
      </c>
      <c r="H26" s="42">
        <f>H27+H28+H29</f>
        <v>617</v>
      </c>
      <c r="I26" s="41">
        <f>I27+I28+I29</f>
        <v>20480</v>
      </c>
      <c r="J26" s="41">
        <f>J27+J28+J29</f>
        <v>20480</v>
      </c>
    </row>
    <row r="27" spans="1:10" ht="12.75">
      <c r="A27" s="12">
        <v>24</v>
      </c>
      <c r="B27" s="157">
        <v>292006</v>
      </c>
      <c r="C27" s="153" t="s">
        <v>137</v>
      </c>
      <c r="D27" s="153"/>
      <c r="E27" s="153"/>
      <c r="F27" s="153"/>
      <c r="G27" s="288">
        <v>1991</v>
      </c>
      <c r="H27" s="154">
        <v>60</v>
      </c>
      <c r="I27" s="288">
        <v>1991</v>
      </c>
      <c r="J27" s="288">
        <v>1991</v>
      </c>
    </row>
    <row r="28" spans="1:10" ht="12.75">
      <c r="A28" s="11">
        <v>25</v>
      </c>
      <c r="B28" s="158">
        <v>292008</v>
      </c>
      <c r="C28" s="155" t="s">
        <v>41</v>
      </c>
      <c r="D28" s="155"/>
      <c r="E28" s="155"/>
      <c r="F28" s="155"/>
      <c r="G28" s="193">
        <v>18489</v>
      </c>
      <c r="H28" s="156">
        <v>557</v>
      </c>
      <c r="I28" s="193">
        <v>18489</v>
      </c>
      <c r="J28" s="193">
        <v>18489</v>
      </c>
    </row>
    <row r="29" spans="1:10" ht="12.75">
      <c r="A29" s="12">
        <v>26</v>
      </c>
      <c r="B29" s="18">
        <v>292012</v>
      </c>
      <c r="C29" s="17" t="s">
        <v>138</v>
      </c>
      <c r="D29" s="3"/>
      <c r="E29" s="3"/>
      <c r="F29" s="3"/>
      <c r="G29" s="2">
        <v>0</v>
      </c>
      <c r="H29" s="2">
        <v>0</v>
      </c>
      <c r="I29" s="2">
        <v>0</v>
      </c>
      <c r="J29" s="2">
        <v>0</v>
      </c>
    </row>
    <row r="30" spans="1:10" ht="12.75">
      <c r="A30" s="11">
        <v>27</v>
      </c>
      <c r="B30" s="46" t="s">
        <v>17</v>
      </c>
      <c r="C30" s="40"/>
      <c r="D30" s="40"/>
      <c r="E30" s="40"/>
      <c r="F30" s="40"/>
      <c r="G30" s="41">
        <f>G31+G32+G33+G34+G35+G36+G37+G38+G39</f>
        <v>994755</v>
      </c>
      <c r="H30" s="41">
        <f>H31+H32+H33+H34+H35+H36+H37+H38+H39</f>
        <v>29968</v>
      </c>
      <c r="I30" s="41">
        <f>I31+I32+I33+I34+I35+I36+I37+I38+I39</f>
        <v>994756</v>
      </c>
      <c r="J30" s="41">
        <f>J31+J32+J33+J34+J35+J36+J37+J38+J39</f>
        <v>994756</v>
      </c>
    </row>
    <row r="31" spans="1:10" ht="12.75">
      <c r="A31" s="12">
        <v>28</v>
      </c>
      <c r="B31" s="15">
        <v>311</v>
      </c>
      <c r="C31" s="3" t="s">
        <v>204</v>
      </c>
      <c r="D31" s="3"/>
      <c r="E31" s="3"/>
      <c r="F31" s="3"/>
      <c r="G31" s="37">
        <v>31534</v>
      </c>
      <c r="H31" s="37">
        <v>950</v>
      </c>
      <c r="I31" s="37">
        <v>31534</v>
      </c>
      <c r="J31" s="37">
        <v>31534</v>
      </c>
    </row>
    <row r="32" spans="1:10" ht="12.75">
      <c r="A32" s="11">
        <v>29</v>
      </c>
      <c r="B32" s="22" t="s">
        <v>18</v>
      </c>
      <c r="C32" s="4" t="s">
        <v>167</v>
      </c>
      <c r="D32" s="4"/>
      <c r="E32" s="4"/>
      <c r="F32" s="4"/>
      <c r="G32" s="36">
        <v>917812</v>
      </c>
      <c r="H32" s="36">
        <v>27650</v>
      </c>
      <c r="I32" s="36">
        <v>917812</v>
      </c>
      <c r="J32" s="36">
        <v>917812</v>
      </c>
    </row>
    <row r="33" spans="1:10" ht="12.75">
      <c r="A33" s="12">
        <v>30</v>
      </c>
      <c r="B33" s="23" t="s">
        <v>19</v>
      </c>
      <c r="C33" s="3" t="s">
        <v>168</v>
      </c>
      <c r="D33" s="3"/>
      <c r="E33" s="3"/>
      <c r="F33" s="3"/>
      <c r="G33" s="2">
        <v>0</v>
      </c>
      <c r="H33" s="2">
        <v>0</v>
      </c>
      <c r="I33" s="2">
        <v>0</v>
      </c>
      <c r="J33" s="2">
        <v>0</v>
      </c>
    </row>
    <row r="34" spans="1:10" ht="12.75">
      <c r="A34" s="11">
        <v>31</v>
      </c>
      <c r="B34" s="22" t="s">
        <v>20</v>
      </c>
      <c r="C34" s="4" t="s">
        <v>33</v>
      </c>
      <c r="D34" s="4"/>
      <c r="E34" s="4"/>
      <c r="F34" s="4"/>
      <c r="G34" s="36">
        <v>9660</v>
      </c>
      <c r="H34" s="5">
        <v>291</v>
      </c>
      <c r="I34" s="36">
        <v>9660</v>
      </c>
      <c r="J34" s="36">
        <v>9660</v>
      </c>
    </row>
    <row r="35" spans="1:10" ht="12.75">
      <c r="A35" s="12">
        <v>32</v>
      </c>
      <c r="B35" s="24" t="s">
        <v>21</v>
      </c>
      <c r="C35" s="17" t="s">
        <v>170</v>
      </c>
      <c r="D35" s="3"/>
      <c r="E35" s="3"/>
      <c r="F35" s="3"/>
      <c r="G35" s="37">
        <v>14174</v>
      </c>
      <c r="H35" s="2">
        <v>427</v>
      </c>
      <c r="I35" s="37">
        <v>14174</v>
      </c>
      <c r="J35" s="37">
        <v>14174</v>
      </c>
    </row>
    <row r="36" spans="1:10" ht="12.75">
      <c r="A36" s="11">
        <v>33</v>
      </c>
      <c r="B36" s="25" t="s">
        <v>22</v>
      </c>
      <c r="C36" s="4" t="s">
        <v>171</v>
      </c>
      <c r="D36" s="4"/>
      <c r="E36" s="4"/>
      <c r="F36" s="4"/>
      <c r="G36" s="5">
        <v>0</v>
      </c>
      <c r="H36" s="5">
        <v>0</v>
      </c>
      <c r="I36" s="5">
        <v>0</v>
      </c>
      <c r="J36" s="5">
        <v>0</v>
      </c>
    </row>
    <row r="37" spans="1:10" ht="12.75">
      <c r="A37" s="12">
        <v>34</v>
      </c>
      <c r="B37" s="24" t="s">
        <v>23</v>
      </c>
      <c r="C37" s="17" t="s">
        <v>134</v>
      </c>
      <c r="D37" s="3"/>
      <c r="E37" s="3"/>
      <c r="F37" s="3"/>
      <c r="G37" s="2">
        <v>0</v>
      </c>
      <c r="H37" s="2">
        <v>0</v>
      </c>
      <c r="I37" s="2">
        <v>0</v>
      </c>
      <c r="J37" s="2">
        <v>0</v>
      </c>
    </row>
    <row r="38" spans="1:10" ht="12.75">
      <c r="A38" s="11">
        <v>35</v>
      </c>
      <c r="B38" s="25"/>
      <c r="C38" s="60" t="s">
        <v>175</v>
      </c>
      <c r="D38" s="4"/>
      <c r="E38" s="4"/>
      <c r="F38" s="4"/>
      <c r="G38" s="5">
        <v>0</v>
      </c>
      <c r="H38" s="5">
        <v>0</v>
      </c>
      <c r="I38" s="5">
        <v>0</v>
      </c>
      <c r="J38" s="5">
        <v>0</v>
      </c>
    </row>
    <row r="39" spans="1:10" ht="12.75">
      <c r="A39" s="11">
        <v>36</v>
      </c>
      <c r="B39" s="14">
        <v>312002</v>
      </c>
      <c r="C39" s="4" t="s">
        <v>135</v>
      </c>
      <c r="D39" s="4"/>
      <c r="E39" s="4"/>
      <c r="F39" s="4"/>
      <c r="G39" s="36">
        <v>21575</v>
      </c>
      <c r="H39" s="5">
        <v>650</v>
      </c>
      <c r="I39" s="36">
        <v>21576</v>
      </c>
      <c r="J39" s="36">
        <v>21576</v>
      </c>
    </row>
    <row r="40" spans="1:10" ht="18.75" thickBot="1">
      <c r="A40" s="13">
        <v>37</v>
      </c>
      <c r="B40" s="142" t="s">
        <v>24</v>
      </c>
      <c r="C40" s="137"/>
      <c r="D40" s="137"/>
      <c r="E40" s="138"/>
      <c r="F40" s="138"/>
      <c r="G40" s="289">
        <f>G5+G10+G16+G19+G24+G26+G30</f>
        <v>4177182</v>
      </c>
      <c r="H40" s="139">
        <f>H5+H10+H16+H19+H24+H26+H30</f>
        <v>125842</v>
      </c>
      <c r="I40" s="289">
        <f>I5+I10+I16+I19+I24+I26+I30</f>
        <v>4205459</v>
      </c>
      <c r="J40" s="289">
        <f>J5+J10+J16+J19+J24+J26+J30</f>
        <v>4238600</v>
      </c>
    </row>
    <row r="41" ht="14.25" thickBot="1" thickTop="1"/>
    <row r="42" spans="1:10" ht="24" thickTop="1">
      <c r="A42" s="26" t="s">
        <v>0</v>
      </c>
      <c r="B42" s="129" t="s">
        <v>25</v>
      </c>
      <c r="C42" s="130"/>
      <c r="D42" s="130"/>
      <c r="E42" s="47"/>
      <c r="F42" s="47"/>
      <c r="G42" s="329" t="s">
        <v>212</v>
      </c>
      <c r="H42" s="174" t="s">
        <v>212</v>
      </c>
      <c r="I42" s="329" t="s">
        <v>213</v>
      </c>
      <c r="J42" s="174" t="s">
        <v>215</v>
      </c>
    </row>
    <row r="43" spans="1:10" ht="12.75">
      <c r="A43" s="11">
        <v>38</v>
      </c>
      <c r="B43" s="184"/>
      <c r="C43" s="200"/>
      <c r="D43" s="200"/>
      <c r="E43" s="200"/>
      <c r="F43" s="200"/>
      <c r="G43" s="198" t="s">
        <v>173</v>
      </c>
      <c r="H43" s="201" t="s">
        <v>172</v>
      </c>
      <c r="I43" s="198" t="s">
        <v>173</v>
      </c>
      <c r="J43" s="201" t="s">
        <v>173</v>
      </c>
    </row>
    <row r="44" spans="1:10" ht="12.75">
      <c r="A44" s="11">
        <v>39</v>
      </c>
      <c r="B44" s="39" t="s">
        <v>25</v>
      </c>
      <c r="C44" s="40"/>
      <c r="D44" s="40"/>
      <c r="E44" s="40"/>
      <c r="F44" s="40"/>
      <c r="G44" s="41">
        <f>G45+G46</f>
        <v>9958</v>
      </c>
      <c r="H44" s="41">
        <f>H45+H46</f>
        <v>300</v>
      </c>
      <c r="I44" s="41">
        <f>I45+I46</f>
        <v>0</v>
      </c>
      <c r="J44" s="41">
        <f>J45+J46</f>
        <v>0</v>
      </c>
    </row>
    <row r="45" spans="1:10" ht="12.75">
      <c r="A45" s="12">
        <v>40</v>
      </c>
      <c r="B45" s="15">
        <v>231</v>
      </c>
      <c r="C45" s="3" t="s">
        <v>169</v>
      </c>
      <c r="D45" s="3"/>
      <c r="E45" s="3"/>
      <c r="F45" s="3"/>
      <c r="G45" s="2">
        <v>0</v>
      </c>
      <c r="H45" s="2">
        <v>0</v>
      </c>
      <c r="I45" s="2">
        <v>0</v>
      </c>
      <c r="J45" s="2">
        <v>0</v>
      </c>
    </row>
    <row r="46" spans="1:10" ht="12.75">
      <c r="A46" s="11">
        <v>41</v>
      </c>
      <c r="B46" s="14">
        <v>233001</v>
      </c>
      <c r="C46" s="4" t="s">
        <v>248</v>
      </c>
      <c r="D46" s="4"/>
      <c r="E46" s="4"/>
      <c r="F46" s="4"/>
      <c r="G46" s="36">
        <v>9958</v>
      </c>
      <c r="H46" s="36">
        <v>300</v>
      </c>
      <c r="I46" s="36">
        <v>0</v>
      </c>
      <c r="J46" s="36">
        <v>0</v>
      </c>
    </row>
    <row r="47" spans="1:10" ht="12.75">
      <c r="A47" s="11">
        <v>42</v>
      </c>
      <c r="B47" s="50" t="s">
        <v>26</v>
      </c>
      <c r="C47" s="51"/>
      <c r="D47" s="51"/>
      <c r="E47" s="51"/>
      <c r="F47" s="51"/>
      <c r="G47" s="45">
        <f>G48+G49</f>
        <v>0</v>
      </c>
      <c r="H47" s="45">
        <f>H48+H49</f>
        <v>0</v>
      </c>
      <c r="I47" s="175">
        <f>I48+I49</f>
        <v>0</v>
      </c>
      <c r="J47" s="304">
        <v>0</v>
      </c>
    </row>
    <row r="48" spans="1:10" ht="12.75">
      <c r="A48" s="11">
        <v>43</v>
      </c>
      <c r="B48" s="27" t="s">
        <v>27</v>
      </c>
      <c r="C48" s="4" t="s">
        <v>34</v>
      </c>
      <c r="D48" s="4"/>
      <c r="E48" s="4"/>
      <c r="F48" s="4"/>
      <c r="G48" s="5">
        <v>0</v>
      </c>
      <c r="H48" s="5">
        <v>0</v>
      </c>
      <c r="I48" s="6">
        <v>0</v>
      </c>
      <c r="J48" s="83">
        <v>0</v>
      </c>
    </row>
    <row r="49" spans="1:10" ht="12.75">
      <c r="A49" s="28">
        <v>44</v>
      </c>
      <c r="B49" s="32">
        <v>322001</v>
      </c>
      <c r="C49" s="29" t="s">
        <v>35</v>
      </c>
      <c r="D49" s="29"/>
      <c r="E49" s="29"/>
      <c r="F49" s="29"/>
      <c r="G49" s="30">
        <v>0</v>
      </c>
      <c r="H49" s="30">
        <v>0</v>
      </c>
      <c r="I49" s="31">
        <v>0</v>
      </c>
      <c r="J49" s="83">
        <v>0</v>
      </c>
    </row>
    <row r="50" spans="1:10" ht="18.75" thickBot="1">
      <c r="A50" s="13">
        <v>45</v>
      </c>
      <c r="B50" s="136" t="s">
        <v>28</v>
      </c>
      <c r="C50" s="137"/>
      <c r="D50" s="137"/>
      <c r="E50" s="138"/>
      <c r="F50" s="138"/>
      <c r="G50" s="139">
        <f>G44+G47</f>
        <v>9958</v>
      </c>
      <c r="H50" s="139">
        <f>H44+H47</f>
        <v>300</v>
      </c>
      <c r="I50" s="139">
        <f>I44+I47</f>
        <v>0</v>
      </c>
      <c r="J50" s="139">
        <f>J44+J47</f>
        <v>0</v>
      </c>
    </row>
    <row r="51" ht="13.5" thickTop="1"/>
    <row r="52" ht="13.5" thickBot="1">
      <c r="J52">
        <v>1</v>
      </c>
    </row>
    <row r="53" spans="1:10" ht="17.25" thickBot="1" thickTop="1">
      <c r="A53" s="332" t="s">
        <v>247</v>
      </c>
      <c r="B53" s="333"/>
      <c r="C53" s="333"/>
      <c r="D53" s="333"/>
      <c r="E53" s="333"/>
      <c r="F53" s="333"/>
      <c r="G53" s="333"/>
      <c r="H53" s="333"/>
      <c r="I53" s="333"/>
      <c r="J53" s="223"/>
    </row>
    <row r="54" ht="14.25" thickBot="1" thickTop="1"/>
    <row r="55" spans="1:10" ht="24" thickTop="1">
      <c r="A55" s="194" t="s">
        <v>0</v>
      </c>
      <c r="B55" s="129" t="s">
        <v>29</v>
      </c>
      <c r="C55" s="130"/>
      <c r="D55" s="130"/>
      <c r="E55" s="130"/>
      <c r="F55" s="47"/>
      <c r="G55" s="329" t="s">
        <v>212</v>
      </c>
      <c r="H55" s="174" t="s">
        <v>212</v>
      </c>
      <c r="I55" s="329" t="s">
        <v>213</v>
      </c>
      <c r="J55" s="174" t="s">
        <v>215</v>
      </c>
    </row>
    <row r="56" spans="1:10" ht="12.75">
      <c r="A56" s="11">
        <v>46</v>
      </c>
      <c r="B56" s="184"/>
      <c r="C56" s="200"/>
      <c r="D56" s="200"/>
      <c r="E56" s="200"/>
      <c r="F56" s="200"/>
      <c r="G56" s="198" t="s">
        <v>173</v>
      </c>
      <c r="H56" s="201" t="s">
        <v>172</v>
      </c>
      <c r="I56" s="198" t="s">
        <v>173</v>
      </c>
      <c r="J56" s="198" t="s">
        <v>173</v>
      </c>
    </row>
    <row r="57" spans="1:10" ht="12.75">
      <c r="A57" s="11">
        <v>47</v>
      </c>
      <c r="B57" s="39" t="s">
        <v>30</v>
      </c>
      <c r="C57" s="40"/>
      <c r="D57" s="40"/>
      <c r="E57" s="40"/>
      <c r="F57" s="40"/>
      <c r="G57" s="41">
        <f>G59+G60+G61</f>
        <v>0</v>
      </c>
      <c r="H57" s="41">
        <f>H59+H60+H61</f>
        <v>0</v>
      </c>
      <c r="I57" s="41">
        <f>I59+I60+I61</f>
        <v>0</v>
      </c>
      <c r="J57" s="41">
        <f>J59+J60+J61</f>
        <v>0</v>
      </c>
    </row>
    <row r="58" spans="1:10" ht="12.75">
      <c r="A58" s="11">
        <v>48</v>
      </c>
      <c r="B58" s="33">
        <v>453</v>
      </c>
      <c r="C58" s="21" t="s">
        <v>150</v>
      </c>
      <c r="D58" s="4"/>
      <c r="E58" s="4"/>
      <c r="F58" s="4"/>
      <c r="G58" s="5">
        <v>0</v>
      </c>
      <c r="H58" s="5">
        <v>0</v>
      </c>
      <c r="I58" s="6">
        <v>0</v>
      </c>
      <c r="J58" s="81">
        <v>0</v>
      </c>
    </row>
    <row r="59" spans="1:10" ht="12.75">
      <c r="A59" s="12">
        <v>49</v>
      </c>
      <c r="B59" s="18">
        <v>454001</v>
      </c>
      <c r="C59" s="7" t="s">
        <v>36</v>
      </c>
      <c r="D59" s="3"/>
      <c r="E59" s="3"/>
      <c r="F59" s="3"/>
      <c r="G59" s="37">
        <v>0</v>
      </c>
      <c r="H59" s="37">
        <v>0</v>
      </c>
      <c r="I59" s="164">
        <v>0</v>
      </c>
      <c r="J59" s="83">
        <v>0</v>
      </c>
    </row>
    <row r="60" spans="1:10" ht="12.75">
      <c r="A60" s="11">
        <v>50</v>
      </c>
      <c r="B60" s="14">
        <v>454002</v>
      </c>
      <c r="C60" s="21" t="s">
        <v>37</v>
      </c>
      <c r="D60" s="4"/>
      <c r="E60" s="4"/>
      <c r="F60" s="4"/>
      <c r="G60" s="5">
        <v>0</v>
      </c>
      <c r="H60" s="5">
        <v>0</v>
      </c>
      <c r="I60" s="6">
        <v>0</v>
      </c>
      <c r="J60" s="81">
        <v>0</v>
      </c>
    </row>
    <row r="61" spans="1:10" ht="12.75">
      <c r="A61" s="11">
        <v>51</v>
      </c>
      <c r="B61" s="50" t="s">
        <v>130</v>
      </c>
      <c r="C61" s="51"/>
      <c r="D61" s="51"/>
      <c r="E61" s="51"/>
      <c r="F61" s="51"/>
      <c r="G61" s="41">
        <f>G62+G63</f>
        <v>0</v>
      </c>
      <c r="H61" s="41">
        <f>H62+H63</f>
        <v>0</v>
      </c>
      <c r="I61" s="41">
        <f>I62+I63</f>
        <v>0</v>
      </c>
      <c r="J61" s="41">
        <f>J62+J63</f>
        <v>0</v>
      </c>
    </row>
    <row r="62" spans="1:10" ht="12.75">
      <c r="A62" s="11">
        <v>52</v>
      </c>
      <c r="B62" s="34">
        <v>513002</v>
      </c>
      <c r="C62" s="4" t="s">
        <v>38</v>
      </c>
      <c r="D62" s="4"/>
      <c r="E62" s="4"/>
      <c r="F62" s="4"/>
      <c r="G62" s="36">
        <v>0</v>
      </c>
      <c r="H62" s="5">
        <v>0</v>
      </c>
      <c r="I62" s="163">
        <v>0</v>
      </c>
      <c r="J62" s="81">
        <v>0</v>
      </c>
    </row>
    <row r="63" spans="1:10" ht="12.75">
      <c r="A63" s="28">
        <v>53</v>
      </c>
      <c r="B63" s="32">
        <v>514002</v>
      </c>
      <c r="C63" s="29" t="s">
        <v>39</v>
      </c>
      <c r="D63" s="29"/>
      <c r="E63" s="29"/>
      <c r="F63" s="29"/>
      <c r="G63" s="30">
        <v>0</v>
      </c>
      <c r="H63" s="30">
        <v>0</v>
      </c>
      <c r="I63" s="31">
        <v>0</v>
      </c>
      <c r="J63" s="83">
        <v>0</v>
      </c>
    </row>
    <row r="64" spans="1:10" ht="15.75">
      <c r="A64" s="11">
        <v>54</v>
      </c>
      <c r="B64" s="140" t="s">
        <v>42</v>
      </c>
      <c r="C64" s="141"/>
      <c r="D64" s="141"/>
      <c r="E64" s="141"/>
      <c r="F64" s="141"/>
      <c r="G64" s="330">
        <f>G57+G61</f>
        <v>0</v>
      </c>
      <c r="H64" s="171">
        <f>H57+H61</f>
        <v>0</v>
      </c>
      <c r="I64" s="330">
        <f>I57+I61</f>
        <v>0</v>
      </c>
      <c r="J64" s="305">
        <f>J57+J61</f>
        <v>0</v>
      </c>
    </row>
    <row r="65" spans="1:10" ht="12.75">
      <c r="A65" s="11">
        <v>55</v>
      </c>
      <c r="B65" s="35"/>
      <c r="C65" s="35"/>
      <c r="D65" s="35"/>
      <c r="E65" s="35"/>
      <c r="F65" s="35"/>
      <c r="G65" s="198" t="s">
        <v>173</v>
      </c>
      <c r="H65" s="201" t="s">
        <v>172</v>
      </c>
      <c r="I65" s="198" t="s">
        <v>173</v>
      </c>
      <c r="J65" s="198" t="s">
        <v>173</v>
      </c>
    </row>
    <row r="66" spans="1:10" ht="15.75">
      <c r="A66" s="11">
        <v>56</v>
      </c>
      <c r="B66" s="131" t="s">
        <v>1</v>
      </c>
      <c r="C66" s="131"/>
      <c r="D66" s="131"/>
      <c r="E66" s="131"/>
      <c r="F66" s="131"/>
      <c r="G66" s="290">
        <f>G40</f>
        <v>4177182</v>
      </c>
      <c r="H66" s="132">
        <f>H40</f>
        <v>125842</v>
      </c>
      <c r="I66" s="290">
        <f>I40</f>
        <v>4205459</v>
      </c>
      <c r="J66" s="290">
        <f>J40</f>
        <v>4238600</v>
      </c>
    </row>
    <row r="67" spans="1:10" ht="15.75">
      <c r="A67" s="12">
        <v>57</v>
      </c>
      <c r="B67" s="133" t="s">
        <v>25</v>
      </c>
      <c r="C67" s="133"/>
      <c r="D67" s="133"/>
      <c r="E67" s="133"/>
      <c r="F67" s="133"/>
      <c r="G67" s="134">
        <f>G50</f>
        <v>9958</v>
      </c>
      <c r="H67" s="134">
        <f>H50</f>
        <v>300</v>
      </c>
      <c r="I67" s="134">
        <f>I50</f>
        <v>0</v>
      </c>
      <c r="J67" s="134">
        <f>J50</f>
        <v>0</v>
      </c>
    </row>
    <row r="68" spans="1:10" ht="15.75">
      <c r="A68" s="11">
        <v>58</v>
      </c>
      <c r="B68" s="131" t="s">
        <v>29</v>
      </c>
      <c r="C68" s="131"/>
      <c r="D68" s="131"/>
      <c r="E68" s="131"/>
      <c r="F68" s="131"/>
      <c r="G68" s="132">
        <f>G64</f>
        <v>0</v>
      </c>
      <c r="H68" s="132">
        <f>H64</f>
        <v>0</v>
      </c>
      <c r="I68" s="132">
        <f>I64</f>
        <v>0</v>
      </c>
      <c r="J68" s="132">
        <f>J64</f>
        <v>0</v>
      </c>
    </row>
    <row r="69" spans="1:10" ht="15.75">
      <c r="A69" s="11">
        <v>59</v>
      </c>
      <c r="B69" s="135" t="s">
        <v>31</v>
      </c>
      <c r="C69" s="135"/>
      <c r="D69" s="135"/>
      <c r="E69" s="135"/>
      <c r="F69" s="135"/>
      <c r="G69" s="132">
        <v>49790</v>
      </c>
      <c r="H69" s="132">
        <v>1500</v>
      </c>
      <c r="I69" s="132">
        <v>49790</v>
      </c>
      <c r="J69" s="132">
        <v>49790</v>
      </c>
    </row>
    <row r="70" spans="1:10" ht="18.75" thickBot="1">
      <c r="A70" s="127">
        <v>60</v>
      </c>
      <c r="B70" s="48" t="s">
        <v>32</v>
      </c>
      <c r="C70" s="49"/>
      <c r="D70" s="49"/>
      <c r="E70" s="49"/>
      <c r="F70" s="49"/>
      <c r="G70" s="291">
        <f>G66+G67+G68+G69</f>
        <v>4236930</v>
      </c>
      <c r="H70" s="176">
        <f>H66+H67+H68+H69</f>
        <v>127642</v>
      </c>
      <c r="I70" s="291">
        <f>I66+I67+I68+I69</f>
        <v>4255249</v>
      </c>
      <c r="J70" s="291">
        <f>J66+J67+J68+J69</f>
        <v>4288390</v>
      </c>
    </row>
    <row r="71" ht="13.5" thickTop="1"/>
    <row r="104" ht="12.75">
      <c r="J104">
        <v>2</v>
      </c>
    </row>
  </sheetData>
  <mergeCells count="2">
    <mergeCell ref="A1:I1"/>
    <mergeCell ref="A53:I5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&amp;LKonverzný kurz 1 EUR = 30,1260 SKK&amp;RRozpočet mesta Šurany na roky 2009-2011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9"/>
  <sheetViews>
    <sheetView workbookViewId="0" topLeftCell="A265">
      <selection activeCell="A304" sqref="A304"/>
    </sheetView>
  </sheetViews>
  <sheetFormatPr defaultColWidth="9.00390625" defaultRowHeight="12.75"/>
  <cols>
    <col min="1" max="1" width="4.00390625" style="0" bestFit="1" customWidth="1"/>
    <col min="2" max="2" width="9.625" style="0" bestFit="1" customWidth="1"/>
    <col min="3" max="3" width="9.75390625" style="0" customWidth="1"/>
    <col min="6" max="6" width="11.25390625" style="0" customWidth="1"/>
    <col min="7" max="10" width="9.75390625" style="0" customWidth="1"/>
  </cols>
  <sheetData>
    <row r="1" spans="1:10" ht="17.25" thickBot="1" thickTop="1">
      <c r="A1" s="332" t="s">
        <v>218</v>
      </c>
      <c r="B1" s="333"/>
      <c r="C1" s="333"/>
      <c r="D1" s="333"/>
      <c r="E1" s="333"/>
      <c r="F1" s="333"/>
      <c r="G1" s="333"/>
      <c r="H1" s="333"/>
      <c r="I1" s="333"/>
      <c r="J1" s="223"/>
    </row>
    <row r="2" spans="7:10" ht="14.25" thickBot="1" thickTop="1">
      <c r="G2" s="202" t="s">
        <v>173</v>
      </c>
      <c r="H2" s="202" t="s">
        <v>172</v>
      </c>
      <c r="I2" s="202" t="s">
        <v>173</v>
      </c>
      <c r="J2" s="202" t="s">
        <v>173</v>
      </c>
    </row>
    <row r="3" spans="1:10" ht="24" thickTop="1">
      <c r="A3" s="9" t="s">
        <v>0</v>
      </c>
      <c r="B3" s="52" t="s">
        <v>126</v>
      </c>
      <c r="C3" s="38"/>
      <c r="D3" s="38"/>
      <c r="E3" s="38"/>
      <c r="F3" s="189"/>
      <c r="G3" s="174" t="s">
        <v>212</v>
      </c>
      <c r="H3" s="174" t="s">
        <v>212</v>
      </c>
      <c r="I3" s="174" t="s">
        <v>213</v>
      </c>
      <c r="J3" s="174" t="s">
        <v>215</v>
      </c>
    </row>
    <row r="4" spans="1:10" ht="15.75">
      <c r="A4" s="11">
        <v>1</v>
      </c>
      <c r="B4" s="53" t="s">
        <v>226</v>
      </c>
      <c r="C4" s="40"/>
      <c r="D4" s="40"/>
      <c r="E4" s="40"/>
      <c r="F4" s="40"/>
      <c r="G4" s="54">
        <f>G5+G6+G7+G8+G49+G53</f>
        <v>723295</v>
      </c>
      <c r="H4" s="54">
        <f>H5+H6+H7+H8+H49+H53</f>
        <v>21790</v>
      </c>
      <c r="I4" s="54">
        <f>I5+I6+I7+I8+I49+I53</f>
        <v>752966</v>
      </c>
      <c r="J4" s="54">
        <f>J5+J6+J7+J8+J49+J53</f>
        <v>784713</v>
      </c>
    </row>
    <row r="5" spans="1:10" ht="12.75">
      <c r="A5" s="11">
        <v>2</v>
      </c>
      <c r="B5" s="55">
        <v>610</v>
      </c>
      <c r="C5" s="57" t="s">
        <v>131</v>
      </c>
      <c r="D5" s="8"/>
      <c r="E5" s="8"/>
      <c r="F5" s="8"/>
      <c r="G5" s="78">
        <v>302065</v>
      </c>
      <c r="H5" s="78">
        <v>9100</v>
      </c>
      <c r="I5" s="165">
        <v>323209</v>
      </c>
      <c r="J5" s="308">
        <v>345833</v>
      </c>
    </row>
    <row r="6" spans="1:10" ht="12.75">
      <c r="A6" s="12">
        <v>3</v>
      </c>
      <c r="B6" s="58">
        <v>620</v>
      </c>
      <c r="C6" s="71" t="s">
        <v>43</v>
      </c>
      <c r="D6" s="3"/>
      <c r="E6" s="3"/>
      <c r="F6" s="3"/>
      <c r="G6" s="99">
        <v>116179</v>
      </c>
      <c r="H6" s="99">
        <v>3500</v>
      </c>
      <c r="I6" s="166">
        <v>124311</v>
      </c>
      <c r="J6" s="307">
        <v>133012</v>
      </c>
    </row>
    <row r="7" spans="1:10" ht="12.75">
      <c r="A7" s="11">
        <v>4</v>
      </c>
      <c r="B7" s="16"/>
      <c r="C7" s="72" t="s">
        <v>44</v>
      </c>
      <c r="D7" s="4"/>
      <c r="E7" s="4"/>
      <c r="F7" s="4"/>
      <c r="G7" s="78">
        <v>5643</v>
      </c>
      <c r="H7" s="172">
        <v>170</v>
      </c>
      <c r="I7" s="165">
        <v>6038</v>
      </c>
      <c r="J7" s="307">
        <v>6460</v>
      </c>
    </row>
    <row r="8" spans="1:10" ht="12.75">
      <c r="A8" s="12">
        <v>5</v>
      </c>
      <c r="B8" s="58">
        <v>630</v>
      </c>
      <c r="C8" s="70" t="s">
        <v>45</v>
      </c>
      <c r="D8" s="3"/>
      <c r="E8" s="3"/>
      <c r="F8" s="3"/>
      <c r="G8" s="99">
        <f>G9+G11+G15+G23+G28+G33</f>
        <v>261732</v>
      </c>
      <c r="H8" s="99">
        <f>H9+H11+H15+H23+H28+H33</f>
        <v>7885</v>
      </c>
      <c r="I8" s="99">
        <f>I9+I11+I15+I23+I28+I33</f>
        <v>261732</v>
      </c>
      <c r="J8" s="99">
        <f>J9+J11+J15+J23+J28+J33</f>
        <v>261732</v>
      </c>
    </row>
    <row r="9" spans="1:10" ht="12.75">
      <c r="A9" s="11">
        <v>6</v>
      </c>
      <c r="B9" s="59">
        <v>631</v>
      </c>
      <c r="C9" s="59" t="s">
        <v>46</v>
      </c>
      <c r="D9" s="60"/>
      <c r="E9" s="60"/>
      <c r="F9" s="60"/>
      <c r="G9" s="61">
        <f>G10</f>
        <v>996</v>
      </c>
      <c r="H9" s="61">
        <f>H10</f>
        <v>30</v>
      </c>
      <c r="I9" s="61">
        <f>I10</f>
        <v>996</v>
      </c>
      <c r="J9" s="61">
        <f>J10</f>
        <v>996</v>
      </c>
    </row>
    <row r="10" spans="1:10" ht="12.75">
      <c r="A10" s="12">
        <v>7</v>
      </c>
      <c r="B10" s="73">
        <v>631001</v>
      </c>
      <c r="C10" s="19" t="s">
        <v>81</v>
      </c>
      <c r="D10" s="19"/>
      <c r="E10" s="19"/>
      <c r="F10" s="19"/>
      <c r="G10" s="2">
        <v>996</v>
      </c>
      <c r="H10" s="2">
        <v>30</v>
      </c>
      <c r="I10" s="2">
        <v>996</v>
      </c>
      <c r="J10" s="2">
        <v>996</v>
      </c>
    </row>
    <row r="11" spans="1:10" ht="12.75">
      <c r="A11" s="11">
        <v>8</v>
      </c>
      <c r="B11" s="77">
        <v>632</v>
      </c>
      <c r="C11" s="57" t="s">
        <v>47</v>
      </c>
      <c r="D11" s="57"/>
      <c r="E11" s="57"/>
      <c r="F11" s="57"/>
      <c r="G11" s="78">
        <f>G12+G13+G14</f>
        <v>50456</v>
      </c>
      <c r="H11" s="78">
        <f>H12+H13+H14</f>
        <v>1520</v>
      </c>
      <c r="I11" s="78">
        <f>I12+I13+I14</f>
        <v>50456</v>
      </c>
      <c r="J11" s="78">
        <f>J12+J13+J14</f>
        <v>50456</v>
      </c>
    </row>
    <row r="12" spans="1:10" ht="12.75">
      <c r="A12" s="12">
        <v>9</v>
      </c>
      <c r="B12" s="73">
        <v>632001</v>
      </c>
      <c r="C12" s="69" t="s">
        <v>49</v>
      </c>
      <c r="D12" s="1"/>
      <c r="E12" s="1"/>
      <c r="F12" s="1"/>
      <c r="G12" s="292">
        <v>18921</v>
      </c>
      <c r="H12" s="81">
        <v>570</v>
      </c>
      <c r="I12" s="292">
        <v>18921</v>
      </c>
      <c r="J12" s="292">
        <v>18921</v>
      </c>
    </row>
    <row r="13" spans="1:10" ht="12.75">
      <c r="A13" s="11">
        <v>10</v>
      </c>
      <c r="B13" s="74">
        <v>632002</v>
      </c>
      <c r="C13" s="56" t="s">
        <v>50</v>
      </c>
      <c r="D13" s="56"/>
      <c r="E13" s="56"/>
      <c r="F13" s="56"/>
      <c r="G13" s="287">
        <v>4980</v>
      </c>
      <c r="H13" s="83">
        <v>150</v>
      </c>
      <c r="I13" s="287">
        <v>4980</v>
      </c>
      <c r="J13" s="287">
        <v>4980</v>
      </c>
    </row>
    <row r="14" spans="1:10" ht="12.75">
      <c r="A14" s="12">
        <v>11</v>
      </c>
      <c r="B14" s="73">
        <v>632003</v>
      </c>
      <c r="C14" s="1" t="s">
        <v>51</v>
      </c>
      <c r="D14" s="1"/>
      <c r="E14" s="1"/>
      <c r="F14" s="1"/>
      <c r="G14" s="292">
        <v>26555</v>
      </c>
      <c r="H14" s="81">
        <v>800</v>
      </c>
      <c r="I14" s="292">
        <v>26555</v>
      </c>
      <c r="J14" s="292">
        <v>26555</v>
      </c>
    </row>
    <row r="15" spans="1:10" ht="12.75">
      <c r="A15" s="11">
        <v>12</v>
      </c>
      <c r="B15" s="76">
        <v>633</v>
      </c>
      <c r="C15" s="59" t="s">
        <v>48</v>
      </c>
      <c r="D15" s="59"/>
      <c r="E15" s="59"/>
      <c r="F15" s="59"/>
      <c r="G15" s="61">
        <f>G16+G17+G18+G19+G20+G21+G22</f>
        <v>46968</v>
      </c>
      <c r="H15" s="61">
        <f>H16+H17+H18+H19+H20+H21+H22</f>
        <v>1415</v>
      </c>
      <c r="I15" s="61">
        <f>I16+I17+I18+I19+I20+I21+I22</f>
        <v>46968</v>
      </c>
      <c r="J15" s="61">
        <f>J16+J17+J18+J19+J20+J21+J22</f>
        <v>46968</v>
      </c>
    </row>
    <row r="16" spans="1:10" ht="12.75">
      <c r="A16" s="12">
        <v>13</v>
      </c>
      <c r="B16" s="80">
        <v>633001</v>
      </c>
      <c r="C16" s="69" t="s">
        <v>52</v>
      </c>
      <c r="D16" s="1"/>
      <c r="E16" s="1"/>
      <c r="F16" s="1"/>
      <c r="G16" s="292">
        <v>8298</v>
      </c>
      <c r="H16" s="81">
        <v>250</v>
      </c>
      <c r="I16" s="292">
        <v>8298</v>
      </c>
      <c r="J16" s="292">
        <v>8298</v>
      </c>
    </row>
    <row r="17" spans="1:10" ht="12.75">
      <c r="A17" s="11">
        <v>14</v>
      </c>
      <c r="B17" s="82">
        <v>633002</v>
      </c>
      <c r="C17" s="56" t="s">
        <v>53</v>
      </c>
      <c r="D17" s="56"/>
      <c r="E17" s="56"/>
      <c r="F17" s="56"/>
      <c r="G17" s="287">
        <v>3319</v>
      </c>
      <c r="H17" s="83">
        <v>100</v>
      </c>
      <c r="I17" s="287">
        <v>3319</v>
      </c>
      <c r="J17" s="287">
        <v>3319</v>
      </c>
    </row>
    <row r="18" spans="1:10" ht="12.75">
      <c r="A18" s="11">
        <v>15</v>
      </c>
      <c r="B18" s="82">
        <v>633004</v>
      </c>
      <c r="C18" s="56" t="s">
        <v>139</v>
      </c>
      <c r="D18" s="56"/>
      <c r="E18" s="56"/>
      <c r="F18" s="56"/>
      <c r="G18" s="83">
        <v>332</v>
      </c>
      <c r="H18" s="83">
        <v>10</v>
      </c>
      <c r="I18" s="83">
        <v>332</v>
      </c>
      <c r="J18" s="83">
        <v>332</v>
      </c>
    </row>
    <row r="19" spans="1:10" ht="12.75">
      <c r="A19" s="12">
        <v>16</v>
      </c>
      <c r="B19" s="87">
        <v>633006</v>
      </c>
      <c r="C19" s="79" t="s">
        <v>162</v>
      </c>
      <c r="D19" s="79"/>
      <c r="E19" s="79"/>
      <c r="F19" s="79"/>
      <c r="G19" s="293">
        <v>19916</v>
      </c>
      <c r="H19" s="85">
        <v>600</v>
      </c>
      <c r="I19" s="293">
        <v>19916</v>
      </c>
      <c r="J19" s="293">
        <v>19916</v>
      </c>
    </row>
    <row r="20" spans="1:10" ht="12.75">
      <c r="A20" s="11">
        <v>17</v>
      </c>
      <c r="B20" s="87">
        <v>633009</v>
      </c>
      <c r="C20" s="79" t="s">
        <v>54</v>
      </c>
      <c r="D20" s="79"/>
      <c r="E20" s="79"/>
      <c r="F20" s="79"/>
      <c r="G20" s="190">
        <v>6639</v>
      </c>
      <c r="H20" s="84">
        <v>200</v>
      </c>
      <c r="I20" s="190">
        <v>6639</v>
      </c>
      <c r="J20" s="190">
        <v>6639</v>
      </c>
    </row>
    <row r="21" spans="1:10" ht="12.75">
      <c r="A21" s="12">
        <v>18</v>
      </c>
      <c r="B21" s="86">
        <v>633010</v>
      </c>
      <c r="C21" s="69" t="s">
        <v>77</v>
      </c>
      <c r="D21" s="69"/>
      <c r="E21" s="69"/>
      <c r="F21" s="69"/>
      <c r="G21" s="85">
        <v>166</v>
      </c>
      <c r="H21" s="85">
        <v>5</v>
      </c>
      <c r="I21" s="85">
        <v>166</v>
      </c>
      <c r="J21" s="85">
        <v>166</v>
      </c>
    </row>
    <row r="22" spans="1:10" ht="12.75">
      <c r="A22" s="11">
        <v>19</v>
      </c>
      <c r="B22" s="87">
        <v>633016</v>
      </c>
      <c r="C22" s="79" t="s">
        <v>55</v>
      </c>
      <c r="D22" s="79"/>
      <c r="E22" s="79"/>
      <c r="F22" s="79"/>
      <c r="G22" s="190">
        <v>8298</v>
      </c>
      <c r="H22" s="84">
        <v>250</v>
      </c>
      <c r="I22" s="190">
        <v>8298</v>
      </c>
      <c r="J22" s="190">
        <v>8298</v>
      </c>
    </row>
    <row r="23" spans="1:10" ht="12.75">
      <c r="A23" s="12">
        <v>20</v>
      </c>
      <c r="B23" s="88">
        <v>634</v>
      </c>
      <c r="C23" s="70" t="s">
        <v>56</v>
      </c>
      <c r="D23" s="70"/>
      <c r="E23" s="70"/>
      <c r="F23" s="70"/>
      <c r="G23" s="62">
        <f>G24+G25+G26+G27</f>
        <v>12780</v>
      </c>
      <c r="H23" s="63">
        <f>H24+H25+H26+H27</f>
        <v>385</v>
      </c>
      <c r="I23" s="62">
        <f>I24+I25+I26+I27</f>
        <v>12780</v>
      </c>
      <c r="J23" s="61">
        <f>J24+J25+J26+J27</f>
        <v>12780</v>
      </c>
    </row>
    <row r="24" spans="1:10" ht="12.75">
      <c r="A24" s="11">
        <v>21</v>
      </c>
      <c r="B24" s="87">
        <v>634001</v>
      </c>
      <c r="C24" s="79" t="s">
        <v>57</v>
      </c>
      <c r="D24" s="79"/>
      <c r="E24" s="79"/>
      <c r="F24" s="79"/>
      <c r="G24" s="190">
        <v>9958</v>
      </c>
      <c r="H24" s="84">
        <v>300</v>
      </c>
      <c r="I24" s="190">
        <v>9958</v>
      </c>
      <c r="J24" s="190">
        <v>9958</v>
      </c>
    </row>
    <row r="25" spans="1:10" ht="12.75">
      <c r="A25" s="12">
        <v>22</v>
      </c>
      <c r="B25" s="86">
        <v>634002</v>
      </c>
      <c r="C25" s="69" t="s">
        <v>58</v>
      </c>
      <c r="D25" s="69"/>
      <c r="E25" s="69"/>
      <c r="F25" s="69"/>
      <c r="G25" s="293">
        <v>1660</v>
      </c>
      <c r="H25" s="85">
        <v>50</v>
      </c>
      <c r="I25" s="293">
        <v>1660</v>
      </c>
      <c r="J25" s="293">
        <v>1660</v>
      </c>
    </row>
    <row r="26" spans="1:10" ht="12.75">
      <c r="A26" s="11">
        <v>23</v>
      </c>
      <c r="B26" s="87">
        <v>634003</v>
      </c>
      <c r="C26" s="79" t="s">
        <v>59</v>
      </c>
      <c r="D26" s="79"/>
      <c r="E26" s="79"/>
      <c r="F26" s="79"/>
      <c r="G26" s="84">
        <v>996</v>
      </c>
      <c r="H26" s="84">
        <v>30</v>
      </c>
      <c r="I26" s="84">
        <v>996</v>
      </c>
      <c r="J26" s="84">
        <v>996</v>
      </c>
    </row>
    <row r="27" spans="1:10" ht="12.75">
      <c r="A27" s="12">
        <v>24</v>
      </c>
      <c r="B27" s="86">
        <v>634005</v>
      </c>
      <c r="C27" s="69" t="s">
        <v>60</v>
      </c>
      <c r="D27" s="69"/>
      <c r="E27" s="69"/>
      <c r="F27" s="69"/>
      <c r="G27" s="85">
        <v>166</v>
      </c>
      <c r="H27" s="85">
        <v>5</v>
      </c>
      <c r="I27" s="85">
        <v>166</v>
      </c>
      <c r="J27" s="85">
        <v>166</v>
      </c>
    </row>
    <row r="28" spans="1:10" ht="12.75">
      <c r="A28" s="11">
        <v>25</v>
      </c>
      <c r="B28" s="76">
        <v>635</v>
      </c>
      <c r="C28" s="59" t="s">
        <v>148</v>
      </c>
      <c r="D28" s="59"/>
      <c r="E28" s="59"/>
      <c r="F28" s="59"/>
      <c r="G28" s="61">
        <f>G29+G30+G31+G32</f>
        <v>48462</v>
      </c>
      <c r="H28" s="61">
        <f>H29+H30+H31+H32</f>
        <v>1460</v>
      </c>
      <c r="I28" s="61">
        <f>I29+I30+I31+I32</f>
        <v>48462</v>
      </c>
      <c r="J28" s="61">
        <f>J29+J30+J31+J32</f>
        <v>48462</v>
      </c>
    </row>
    <row r="29" spans="1:10" ht="12.75">
      <c r="A29" s="12">
        <v>26</v>
      </c>
      <c r="B29" s="86">
        <v>635002</v>
      </c>
      <c r="C29" s="69" t="s">
        <v>205</v>
      </c>
      <c r="D29" s="69"/>
      <c r="E29" s="69"/>
      <c r="F29" s="69"/>
      <c r="G29" s="293">
        <v>9958</v>
      </c>
      <c r="H29" s="85">
        <v>300</v>
      </c>
      <c r="I29" s="293">
        <v>9958</v>
      </c>
      <c r="J29" s="293">
        <v>9958</v>
      </c>
    </row>
    <row r="30" spans="1:10" ht="12.75">
      <c r="A30" s="11">
        <v>27</v>
      </c>
      <c r="B30" s="87">
        <v>635003</v>
      </c>
      <c r="C30" s="79" t="s">
        <v>88</v>
      </c>
      <c r="D30" s="79"/>
      <c r="E30" s="79"/>
      <c r="F30" s="79"/>
      <c r="G30" s="84">
        <v>663</v>
      </c>
      <c r="H30" s="84">
        <v>20</v>
      </c>
      <c r="I30" s="84">
        <v>663</v>
      </c>
      <c r="J30" s="84">
        <v>663</v>
      </c>
    </row>
    <row r="31" spans="1:10" ht="12.75">
      <c r="A31" s="12">
        <v>28</v>
      </c>
      <c r="B31" s="86">
        <v>635004</v>
      </c>
      <c r="C31" s="20" t="s">
        <v>207</v>
      </c>
      <c r="D31" s="69"/>
      <c r="E31" s="69"/>
      <c r="F31" s="69"/>
      <c r="G31" s="293">
        <v>4647</v>
      </c>
      <c r="H31" s="85">
        <v>140</v>
      </c>
      <c r="I31" s="293">
        <v>4647</v>
      </c>
      <c r="J31" s="293">
        <v>4647</v>
      </c>
    </row>
    <row r="32" spans="1:10" ht="12.75">
      <c r="A32" s="11">
        <v>29</v>
      </c>
      <c r="B32" s="87">
        <v>635006</v>
      </c>
      <c r="C32" s="79" t="s">
        <v>206</v>
      </c>
      <c r="D32" s="79"/>
      <c r="E32" s="79"/>
      <c r="F32" s="79"/>
      <c r="G32" s="190">
        <v>33194</v>
      </c>
      <c r="H32" s="190">
        <v>1000</v>
      </c>
      <c r="I32" s="190">
        <v>33194</v>
      </c>
      <c r="J32" s="190">
        <v>33194</v>
      </c>
    </row>
    <row r="33" spans="1:10" ht="12.75">
      <c r="A33" s="12">
        <v>30</v>
      </c>
      <c r="B33" s="89">
        <v>637</v>
      </c>
      <c r="C33" s="70" t="s">
        <v>61</v>
      </c>
      <c r="D33" s="70"/>
      <c r="E33" s="70"/>
      <c r="F33" s="70"/>
      <c r="G33" s="62">
        <f>G34+G35+G36+G37+G38+G39+G40+G41+G42+G43+G44+G45+G46+G47+G48</f>
        <v>102070</v>
      </c>
      <c r="H33" s="62">
        <f>H34+H35+H36+H37+H38+H39+H40+H41+H42+H43+H44+H45+H46+H47+H48</f>
        <v>3075</v>
      </c>
      <c r="I33" s="62">
        <f>I34+I35+I36+I37+I38+I39+I40+I41+I42+I43+I44+I45+I46+I47+I48</f>
        <v>102070</v>
      </c>
      <c r="J33" s="62">
        <f>J34+J35+J36+J37+J38+J39+J40+J41+J42+J43+J44+J45+J46+J47+J48</f>
        <v>102070</v>
      </c>
    </row>
    <row r="34" spans="1:10" ht="12.75">
      <c r="A34" s="11">
        <v>31</v>
      </c>
      <c r="B34" s="87">
        <v>637001</v>
      </c>
      <c r="C34" s="79" t="s">
        <v>62</v>
      </c>
      <c r="D34" s="79"/>
      <c r="E34" s="79"/>
      <c r="F34" s="79"/>
      <c r="G34" s="190">
        <v>1660</v>
      </c>
      <c r="H34" s="84">
        <v>50</v>
      </c>
      <c r="I34" s="190">
        <v>1660</v>
      </c>
      <c r="J34" s="190">
        <v>1660</v>
      </c>
    </row>
    <row r="35" spans="1:10" ht="12.75">
      <c r="A35" s="12">
        <v>32</v>
      </c>
      <c r="B35" s="86">
        <v>637002</v>
      </c>
      <c r="C35" s="69" t="s">
        <v>63</v>
      </c>
      <c r="D35" s="69"/>
      <c r="E35" s="69"/>
      <c r="F35" s="69"/>
      <c r="G35" s="293">
        <v>1660</v>
      </c>
      <c r="H35" s="85">
        <v>50</v>
      </c>
      <c r="I35" s="293">
        <v>1660</v>
      </c>
      <c r="J35" s="293">
        <v>1660</v>
      </c>
    </row>
    <row r="36" spans="1:10" ht="12.75">
      <c r="A36" s="11">
        <v>33</v>
      </c>
      <c r="B36" s="87">
        <v>637003</v>
      </c>
      <c r="C36" s="79" t="s">
        <v>64</v>
      </c>
      <c r="D36" s="79"/>
      <c r="E36" s="79"/>
      <c r="F36" s="79"/>
      <c r="G36" s="190">
        <v>26555</v>
      </c>
      <c r="H36" s="84">
        <v>800</v>
      </c>
      <c r="I36" s="190">
        <v>26555</v>
      </c>
      <c r="J36" s="190">
        <v>26555</v>
      </c>
    </row>
    <row r="37" spans="1:10" ht="12.75">
      <c r="A37" s="12">
        <v>34</v>
      </c>
      <c r="B37" s="86">
        <v>637004</v>
      </c>
      <c r="C37" s="69" t="s">
        <v>163</v>
      </c>
      <c r="D37" s="69"/>
      <c r="E37" s="69"/>
      <c r="F37" s="69"/>
      <c r="G37" s="293">
        <v>14937</v>
      </c>
      <c r="H37" s="85">
        <v>450</v>
      </c>
      <c r="I37" s="293">
        <v>14937</v>
      </c>
      <c r="J37" s="293">
        <v>14937</v>
      </c>
    </row>
    <row r="38" spans="1:10" ht="12.75">
      <c r="A38" s="11">
        <v>35</v>
      </c>
      <c r="B38" s="90">
        <v>637005</v>
      </c>
      <c r="C38" s="4" t="s">
        <v>164</v>
      </c>
      <c r="D38" s="4"/>
      <c r="E38" s="4"/>
      <c r="F38" s="4"/>
      <c r="G38" s="36">
        <v>8630</v>
      </c>
      <c r="H38" s="5">
        <v>260</v>
      </c>
      <c r="I38" s="36">
        <v>8630</v>
      </c>
      <c r="J38" s="36">
        <v>8630</v>
      </c>
    </row>
    <row r="39" spans="1:10" ht="12.75">
      <c r="A39" s="12">
        <v>36</v>
      </c>
      <c r="B39" s="91">
        <v>637011</v>
      </c>
      <c r="C39" s="17" t="s">
        <v>66</v>
      </c>
      <c r="D39" s="69"/>
      <c r="E39" s="69"/>
      <c r="F39" s="69"/>
      <c r="G39" s="294">
        <v>4150</v>
      </c>
      <c r="H39" s="85">
        <v>125</v>
      </c>
      <c r="I39" s="294">
        <v>4150</v>
      </c>
      <c r="J39" s="294">
        <v>4150</v>
      </c>
    </row>
    <row r="40" spans="1:10" ht="12.75">
      <c r="A40" s="11">
        <v>37</v>
      </c>
      <c r="B40" s="92">
        <v>637012</v>
      </c>
      <c r="C40" s="79" t="s">
        <v>67</v>
      </c>
      <c r="D40" s="79"/>
      <c r="E40" s="79"/>
      <c r="F40" s="79"/>
      <c r="G40" s="190">
        <v>3319</v>
      </c>
      <c r="H40" s="84">
        <v>100</v>
      </c>
      <c r="I40" s="190">
        <v>3319</v>
      </c>
      <c r="J40" s="190">
        <v>3319</v>
      </c>
    </row>
    <row r="41" spans="1:10" ht="12.75">
      <c r="A41" s="12">
        <v>38</v>
      </c>
      <c r="B41" s="75">
        <v>637014</v>
      </c>
      <c r="C41" s="69" t="s">
        <v>68</v>
      </c>
      <c r="D41" s="17"/>
      <c r="E41" s="17"/>
      <c r="F41" s="17"/>
      <c r="G41" s="293">
        <v>15269</v>
      </c>
      <c r="H41" s="67">
        <v>460</v>
      </c>
      <c r="I41" s="293">
        <v>15269</v>
      </c>
      <c r="J41" s="293">
        <v>15269</v>
      </c>
    </row>
    <row r="42" spans="1:10" ht="12.75">
      <c r="A42" s="11">
        <v>39</v>
      </c>
      <c r="B42" s="93">
        <v>637015</v>
      </c>
      <c r="C42" s="60" t="s">
        <v>69</v>
      </c>
      <c r="D42" s="60"/>
      <c r="E42" s="60"/>
      <c r="F42" s="60"/>
      <c r="G42" s="64">
        <v>2755</v>
      </c>
      <c r="H42" s="65">
        <v>83</v>
      </c>
      <c r="I42" s="64">
        <v>2755</v>
      </c>
      <c r="J42" s="64">
        <v>2755</v>
      </c>
    </row>
    <row r="43" spans="1:10" ht="12.75">
      <c r="A43" s="11">
        <v>40</v>
      </c>
      <c r="B43" s="159">
        <v>637016</v>
      </c>
      <c r="C43" s="160" t="s">
        <v>70</v>
      </c>
      <c r="D43" s="79"/>
      <c r="E43" s="79"/>
      <c r="F43" s="79"/>
      <c r="G43" s="190">
        <v>4149</v>
      </c>
      <c r="H43" s="84">
        <v>125</v>
      </c>
      <c r="I43" s="190">
        <v>4149</v>
      </c>
      <c r="J43" s="190">
        <v>4149</v>
      </c>
    </row>
    <row r="44" spans="1:10" ht="12.75">
      <c r="A44" s="11">
        <v>41</v>
      </c>
      <c r="B44" s="86">
        <v>637018</v>
      </c>
      <c r="C44" s="98" t="s">
        <v>140</v>
      </c>
      <c r="D44" s="69"/>
      <c r="E44" s="69"/>
      <c r="F44" s="69"/>
      <c r="G44" s="85">
        <v>33</v>
      </c>
      <c r="H44" s="85">
        <v>1</v>
      </c>
      <c r="I44" s="85">
        <v>33</v>
      </c>
      <c r="J44" s="85">
        <v>33</v>
      </c>
    </row>
    <row r="45" spans="1:10" ht="12.75">
      <c r="A45" s="11">
        <v>42</v>
      </c>
      <c r="B45" s="94">
        <v>637023</v>
      </c>
      <c r="C45" s="60" t="s">
        <v>71</v>
      </c>
      <c r="D45" s="60"/>
      <c r="E45" s="60"/>
      <c r="F45" s="60"/>
      <c r="G45" s="65">
        <v>663</v>
      </c>
      <c r="H45" s="65">
        <v>20</v>
      </c>
      <c r="I45" s="65">
        <v>663</v>
      </c>
      <c r="J45" s="65">
        <v>663</v>
      </c>
    </row>
    <row r="46" spans="1:10" ht="12.75">
      <c r="A46" s="28">
        <v>43</v>
      </c>
      <c r="B46" s="95">
        <v>637026</v>
      </c>
      <c r="C46" s="96" t="s">
        <v>72</v>
      </c>
      <c r="D46" s="96"/>
      <c r="E46" s="96"/>
      <c r="F46" s="96"/>
      <c r="G46" s="295">
        <v>16597</v>
      </c>
      <c r="H46" s="97">
        <v>500</v>
      </c>
      <c r="I46" s="295">
        <v>16597</v>
      </c>
      <c r="J46" s="295">
        <v>16597</v>
      </c>
    </row>
    <row r="47" spans="1:10" ht="12.75">
      <c r="A47" s="12">
        <v>44</v>
      </c>
      <c r="B47" s="75">
        <v>637027</v>
      </c>
      <c r="C47" s="17" t="s">
        <v>165</v>
      </c>
      <c r="D47" s="17"/>
      <c r="E47" s="17"/>
      <c r="F47" s="17"/>
      <c r="G47" s="110">
        <v>1660</v>
      </c>
      <c r="H47" s="67">
        <v>50</v>
      </c>
      <c r="I47" s="110">
        <v>1660</v>
      </c>
      <c r="J47" s="110">
        <v>1660</v>
      </c>
    </row>
    <row r="48" spans="1:10" ht="12.75">
      <c r="A48" s="11">
        <v>45</v>
      </c>
      <c r="B48" s="93">
        <v>637035</v>
      </c>
      <c r="C48" s="60" t="s">
        <v>73</v>
      </c>
      <c r="D48" s="60"/>
      <c r="E48" s="60"/>
      <c r="F48" s="60"/>
      <c r="G48" s="65">
        <v>33</v>
      </c>
      <c r="H48" s="65">
        <v>1</v>
      </c>
      <c r="I48" s="65">
        <v>33</v>
      </c>
      <c r="J48" s="65">
        <v>33</v>
      </c>
    </row>
    <row r="49" spans="1:10" ht="12.75">
      <c r="A49" s="12">
        <v>46</v>
      </c>
      <c r="B49" s="161">
        <v>640</v>
      </c>
      <c r="C49" s="70" t="s">
        <v>74</v>
      </c>
      <c r="D49" s="70"/>
      <c r="E49" s="70"/>
      <c r="F49" s="70"/>
      <c r="G49" s="62">
        <f>G50+G51+G52</f>
        <v>15104</v>
      </c>
      <c r="H49" s="63">
        <f>H50+H51+H52</f>
        <v>455</v>
      </c>
      <c r="I49" s="309">
        <f>I50+I51+I52</f>
        <v>15104</v>
      </c>
      <c r="J49" s="309">
        <f>J50+J51+J52</f>
        <v>15104</v>
      </c>
    </row>
    <row r="50" spans="1:10" ht="12.75">
      <c r="A50" s="11">
        <v>47</v>
      </c>
      <c r="B50" s="93">
        <v>642006</v>
      </c>
      <c r="C50" s="60" t="s">
        <v>75</v>
      </c>
      <c r="D50" s="60"/>
      <c r="E50" s="60"/>
      <c r="F50" s="60"/>
      <c r="G50" s="64">
        <v>1992</v>
      </c>
      <c r="H50" s="65">
        <v>60</v>
      </c>
      <c r="I50" s="64">
        <v>1992</v>
      </c>
      <c r="J50" s="64">
        <v>1992</v>
      </c>
    </row>
    <row r="51" spans="1:10" ht="12.75">
      <c r="A51" s="12">
        <v>48</v>
      </c>
      <c r="B51" s="75">
        <v>642014</v>
      </c>
      <c r="C51" s="17" t="s">
        <v>76</v>
      </c>
      <c r="D51" s="17"/>
      <c r="E51" s="17"/>
      <c r="F51" s="17"/>
      <c r="G51" s="110">
        <v>8962</v>
      </c>
      <c r="H51" s="67">
        <v>270</v>
      </c>
      <c r="I51" s="110">
        <v>8962</v>
      </c>
      <c r="J51" s="110">
        <v>8962</v>
      </c>
    </row>
    <row r="52" spans="1:10" ht="12.75">
      <c r="A52" s="11">
        <v>49</v>
      </c>
      <c r="B52" s="93"/>
      <c r="C52" s="60" t="s">
        <v>166</v>
      </c>
      <c r="D52" s="60"/>
      <c r="E52" s="60"/>
      <c r="F52" s="60"/>
      <c r="G52" s="64">
        <v>4150</v>
      </c>
      <c r="H52" s="65">
        <v>125</v>
      </c>
      <c r="I52" s="64">
        <v>4150</v>
      </c>
      <c r="J52" s="64">
        <v>4150</v>
      </c>
    </row>
    <row r="53" spans="1:10" ht="12.75">
      <c r="A53" s="11">
        <v>50</v>
      </c>
      <c r="B53" s="259">
        <v>650</v>
      </c>
      <c r="C53" s="59" t="s">
        <v>80</v>
      </c>
      <c r="D53" s="59"/>
      <c r="E53" s="59"/>
      <c r="F53" s="59"/>
      <c r="G53" s="61">
        <f>G54</f>
        <v>22572</v>
      </c>
      <c r="H53" s="102">
        <f>H54</f>
        <v>680</v>
      </c>
      <c r="I53" s="61">
        <f>I54</f>
        <v>22572</v>
      </c>
      <c r="J53" s="61">
        <f>J54</f>
        <v>22572</v>
      </c>
    </row>
    <row r="54" spans="1:10" ht="12.75">
      <c r="A54" s="11">
        <v>51</v>
      </c>
      <c r="B54" s="94">
        <v>652002</v>
      </c>
      <c r="C54" s="60" t="s">
        <v>177</v>
      </c>
      <c r="D54" s="60"/>
      <c r="E54" s="60"/>
      <c r="F54" s="60"/>
      <c r="G54" s="64">
        <v>22572</v>
      </c>
      <c r="H54" s="65">
        <v>680</v>
      </c>
      <c r="I54" s="64">
        <v>22572</v>
      </c>
      <c r="J54" s="64">
        <v>22572</v>
      </c>
    </row>
    <row r="55" spans="1:10" ht="12.75">
      <c r="A55" s="3"/>
      <c r="B55" s="75"/>
      <c r="C55" s="17"/>
      <c r="D55" s="17"/>
      <c r="E55" s="17"/>
      <c r="F55" s="17"/>
      <c r="G55" s="17"/>
      <c r="H55" s="17"/>
      <c r="I55" s="17"/>
      <c r="J55" s="229"/>
    </row>
    <row r="56" spans="1:10" ht="13.5" thickBot="1">
      <c r="A56" s="3"/>
      <c r="B56" s="75"/>
      <c r="C56" s="17"/>
      <c r="D56" s="17"/>
      <c r="E56" s="17"/>
      <c r="F56" s="17"/>
      <c r="G56" s="17"/>
      <c r="H56" s="70"/>
      <c r="I56" s="17"/>
      <c r="J56">
        <v>3</v>
      </c>
    </row>
    <row r="57" spans="1:10" ht="24" thickTop="1">
      <c r="A57" s="9" t="s">
        <v>0</v>
      </c>
      <c r="B57" s="52" t="s">
        <v>126</v>
      </c>
      <c r="C57" s="38"/>
      <c r="D57" s="38"/>
      <c r="E57" s="38"/>
      <c r="F57" s="38"/>
      <c r="G57" s="174" t="s">
        <v>212</v>
      </c>
      <c r="H57" s="174" t="s">
        <v>212</v>
      </c>
      <c r="I57" s="174" t="s">
        <v>213</v>
      </c>
      <c r="J57" s="174" t="s">
        <v>215</v>
      </c>
    </row>
    <row r="58" spans="1:10" ht="12.75">
      <c r="A58" s="185">
        <v>52</v>
      </c>
      <c r="B58" s="204"/>
      <c r="C58" s="205"/>
      <c r="D58" s="205"/>
      <c r="E58" s="205"/>
      <c r="F58" s="206"/>
      <c r="G58" s="210" t="s">
        <v>173</v>
      </c>
      <c r="H58" s="210" t="s">
        <v>172</v>
      </c>
      <c r="I58" s="210" t="s">
        <v>173</v>
      </c>
      <c r="J58" s="203" t="s">
        <v>173</v>
      </c>
    </row>
    <row r="59" spans="1:10" ht="15.75">
      <c r="A59" s="12">
        <v>53</v>
      </c>
      <c r="B59" s="104" t="s">
        <v>223</v>
      </c>
      <c r="C59" s="105"/>
      <c r="D59" s="105"/>
      <c r="E59" s="105"/>
      <c r="F59" s="105"/>
      <c r="G59" s="162">
        <f>G61+G62+G63+G65</f>
        <v>11618</v>
      </c>
      <c r="H59" s="106">
        <f>H61+H62+H63+H65</f>
        <v>350</v>
      </c>
      <c r="I59" s="54">
        <f>I61+I62+I63+I65</f>
        <v>11618</v>
      </c>
      <c r="J59" s="162">
        <f>J61+J62+J63+J65</f>
        <v>11618</v>
      </c>
    </row>
    <row r="60" spans="1:10" ht="12.75">
      <c r="A60" s="250">
        <v>54</v>
      </c>
      <c r="B60" s="249"/>
      <c r="C60" s="245" t="s">
        <v>224</v>
      </c>
      <c r="D60" s="245"/>
      <c r="E60" s="245"/>
      <c r="F60" s="245"/>
      <c r="G60" s="258">
        <f>G59</f>
        <v>11618</v>
      </c>
      <c r="H60" s="246">
        <f>H59</f>
        <v>350</v>
      </c>
      <c r="I60" s="258">
        <f>I59</f>
        <v>11618</v>
      </c>
      <c r="J60" s="258">
        <f>J59</f>
        <v>11618</v>
      </c>
    </row>
    <row r="61" spans="1:10" ht="12.75">
      <c r="A61" s="11">
        <v>55</v>
      </c>
      <c r="B61" s="101">
        <v>610</v>
      </c>
      <c r="C61" s="59" t="s">
        <v>131</v>
      </c>
      <c r="D61" s="59"/>
      <c r="E61" s="59"/>
      <c r="F61" s="59"/>
      <c r="G61" s="61">
        <v>8298</v>
      </c>
      <c r="H61" s="102">
        <v>250</v>
      </c>
      <c r="I61" s="61">
        <v>8298</v>
      </c>
      <c r="J61" s="61">
        <v>8298</v>
      </c>
    </row>
    <row r="62" spans="1:10" ht="12.75">
      <c r="A62" s="12">
        <v>56</v>
      </c>
      <c r="B62" s="88">
        <v>620</v>
      </c>
      <c r="C62" s="70" t="s">
        <v>43</v>
      </c>
      <c r="D62" s="70"/>
      <c r="E62" s="70"/>
      <c r="F62" s="70"/>
      <c r="G62" s="62">
        <v>2656</v>
      </c>
      <c r="H62" s="63">
        <v>80</v>
      </c>
      <c r="I62" s="62">
        <v>2656</v>
      </c>
      <c r="J62" s="62">
        <v>2656</v>
      </c>
    </row>
    <row r="63" spans="1:10" ht="12.75">
      <c r="A63" s="11">
        <v>57</v>
      </c>
      <c r="B63" s="101">
        <v>633</v>
      </c>
      <c r="C63" s="59" t="s">
        <v>48</v>
      </c>
      <c r="D63" s="59"/>
      <c r="E63" s="59"/>
      <c r="F63" s="59"/>
      <c r="G63" s="102">
        <f>G64</f>
        <v>166</v>
      </c>
      <c r="H63" s="102">
        <f>H64</f>
        <v>5</v>
      </c>
      <c r="I63" s="102">
        <f>I64</f>
        <v>166</v>
      </c>
      <c r="J63" s="102">
        <f>J64</f>
        <v>166</v>
      </c>
    </row>
    <row r="64" spans="1:10" ht="12.75">
      <c r="A64" s="12">
        <v>58</v>
      </c>
      <c r="B64" s="75">
        <v>633006</v>
      </c>
      <c r="C64" s="69" t="s">
        <v>78</v>
      </c>
      <c r="D64" s="69"/>
      <c r="E64" s="69"/>
      <c r="F64" s="69"/>
      <c r="G64" s="230">
        <v>166</v>
      </c>
      <c r="H64" s="85">
        <v>5</v>
      </c>
      <c r="I64" s="230">
        <v>166</v>
      </c>
      <c r="J64" s="230">
        <v>166</v>
      </c>
    </row>
    <row r="65" spans="1:10" ht="12.75">
      <c r="A65" s="11">
        <v>59</v>
      </c>
      <c r="B65" s="101">
        <v>637</v>
      </c>
      <c r="C65" s="59" t="s">
        <v>61</v>
      </c>
      <c r="D65" s="59"/>
      <c r="E65" s="59"/>
      <c r="F65" s="59"/>
      <c r="G65" s="102">
        <f>G66</f>
        <v>498</v>
      </c>
      <c r="H65" s="102">
        <f>H66</f>
        <v>15</v>
      </c>
      <c r="I65" s="103">
        <f>I66</f>
        <v>498</v>
      </c>
      <c r="J65" s="102">
        <f>J66</f>
        <v>498</v>
      </c>
    </row>
    <row r="66" spans="1:10" ht="12.75">
      <c r="A66" s="12">
        <v>60</v>
      </c>
      <c r="B66" s="75">
        <v>637014</v>
      </c>
      <c r="C66" s="69" t="s">
        <v>79</v>
      </c>
      <c r="D66" s="69"/>
      <c r="E66" s="69"/>
      <c r="F66" s="69"/>
      <c r="G66" s="85">
        <v>498</v>
      </c>
      <c r="H66" s="85">
        <v>15</v>
      </c>
      <c r="I66" s="85">
        <v>498</v>
      </c>
      <c r="J66" s="85">
        <v>498</v>
      </c>
    </row>
    <row r="67" spans="1:10" ht="12.75">
      <c r="A67" s="11">
        <v>61</v>
      </c>
      <c r="B67" s="93"/>
      <c r="C67" s="60"/>
      <c r="D67" s="60"/>
      <c r="E67" s="60"/>
      <c r="F67" s="60"/>
      <c r="G67" s="65"/>
      <c r="H67" s="65"/>
      <c r="I67" s="66"/>
      <c r="J67" s="5"/>
    </row>
    <row r="68" spans="1:10" ht="15.75">
      <c r="A68" s="12">
        <v>62</v>
      </c>
      <c r="B68" s="104" t="s">
        <v>227</v>
      </c>
      <c r="C68" s="105"/>
      <c r="D68" s="105"/>
      <c r="E68" s="105"/>
      <c r="F68" s="105"/>
      <c r="G68" s="54">
        <f>G69+G97+G115</f>
        <v>156611</v>
      </c>
      <c r="H68" s="54">
        <f>H69+H97+H115</f>
        <v>4718</v>
      </c>
      <c r="I68" s="54">
        <f>I69+I97+I115</f>
        <v>155217</v>
      </c>
      <c r="J68" s="54">
        <f>J69+J97+J115</f>
        <v>156611</v>
      </c>
    </row>
    <row r="69" spans="1:10" ht="12.75">
      <c r="A69" s="250">
        <v>63</v>
      </c>
      <c r="B69" s="249"/>
      <c r="C69" s="249" t="s">
        <v>228</v>
      </c>
      <c r="D69" s="245"/>
      <c r="E69" s="245"/>
      <c r="F69" s="245"/>
      <c r="G69" s="258">
        <f>G70+G71+G72+G73+G74+G75+G82+G86+G90+G91</f>
        <v>145258</v>
      </c>
      <c r="H69" s="274">
        <f>H70+H71+H72+H73+H74+H75+H82+H86+H90+H91</f>
        <v>4376</v>
      </c>
      <c r="I69" s="274">
        <f>I70+I71+I72+I73+I74+I75+I82+I86+I90+I91</f>
        <v>145258</v>
      </c>
      <c r="J69" s="274">
        <f>J70+J71+J72+J73+J74+J75+J82+J86+J90+J91</f>
        <v>145258</v>
      </c>
    </row>
    <row r="70" spans="1:10" ht="12.75">
      <c r="A70" s="11">
        <v>64</v>
      </c>
      <c r="B70" s="101">
        <v>610</v>
      </c>
      <c r="C70" s="59" t="s">
        <v>131</v>
      </c>
      <c r="D70" s="59"/>
      <c r="E70" s="59"/>
      <c r="F70" s="59"/>
      <c r="G70" s="61">
        <v>89624</v>
      </c>
      <c r="H70" s="61">
        <v>2700</v>
      </c>
      <c r="I70" s="61">
        <v>89624</v>
      </c>
      <c r="J70" s="61">
        <v>89624</v>
      </c>
    </row>
    <row r="71" spans="1:10" ht="12.75">
      <c r="A71" s="12">
        <v>65</v>
      </c>
      <c r="B71" s="88">
        <v>620</v>
      </c>
      <c r="C71" s="70" t="s">
        <v>43</v>
      </c>
      <c r="D71" s="70"/>
      <c r="E71" s="70"/>
      <c r="F71" s="70"/>
      <c r="G71" s="62">
        <v>31534</v>
      </c>
      <c r="H71" s="63">
        <v>950</v>
      </c>
      <c r="I71" s="62">
        <v>31534</v>
      </c>
      <c r="J71" s="62">
        <v>31534</v>
      </c>
    </row>
    <row r="72" spans="1:10" ht="12.75">
      <c r="A72" s="11">
        <v>66</v>
      </c>
      <c r="B72" s="93"/>
      <c r="C72" s="109" t="s">
        <v>44</v>
      </c>
      <c r="D72" s="60"/>
      <c r="E72" s="60"/>
      <c r="F72" s="60"/>
      <c r="G72" s="64">
        <v>1660</v>
      </c>
      <c r="H72" s="65">
        <v>50</v>
      </c>
      <c r="I72" s="64">
        <v>1660</v>
      </c>
      <c r="J72" s="64">
        <v>1660</v>
      </c>
    </row>
    <row r="73" spans="1:10" ht="12.75">
      <c r="A73" s="12">
        <v>67</v>
      </c>
      <c r="B73" s="88">
        <v>631</v>
      </c>
      <c r="C73" s="70" t="s">
        <v>46</v>
      </c>
      <c r="D73" s="70"/>
      <c r="E73" s="70"/>
      <c r="F73" s="70"/>
      <c r="G73" s="63">
        <v>332</v>
      </c>
      <c r="H73" s="63">
        <v>10</v>
      </c>
      <c r="I73" s="63">
        <v>332</v>
      </c>
      <c r="J73" s="63">
        <v>332</v>
      </c>
    </row>
    <row r="74" spans="1:10" ht="12.75">
      <c r="A74" s="11">
        <v>68</v>
      </c>
      <c r="B74" s="101">
        <v>632</v>
      </c>
      <c r="C74" s="59" t="s">
        <v>47</v>
      </c>
      <c r="D74" s="59"/>
      <c r="E74" s="59"/>
      <c r="F74" s="59"/>
      <c r="G74" s="61">
        <v>3319</v>
      </c>
      <c r="H74" s="102">
        <v>100</v>
      </c>
      <c r="I74" s="61">
        <v>3319</v>
      </c>
      <c r="J74" s="61">
        <v>3319</v>
      </c>
    </row>
    <row r="75" spans="1:10" ht="12.75">
      <c r="A75" s="12">
        <v>69</v>
      </c>
      <c r="B75" s="88">
        <v>633</v>
      </c>
      <c r="C75" s="70" t="s">
        <v>48</v>
      </c>
      <c r="D75" s="70"/>
      <c r="E75" s="70"/>
      <c r="F75" s="70"/>
      <c r="G75" s="62">
        <f>G76+G77+G78+G79+G80+G81</f>
        <v>6972</v>
      </c>
      <c r="H75" s="63">
        <f>H76+H77+H78+H79+H80+H81</f>
        <v>210</v>
      </c>
      <c r="I75" s="309">
        <f>I76+I77+I78+I79+I80+I81</f>
        <v>6972</v>
      </c>
      <c r="J75" s="62">
        <f>J76+J77+J78+J79+J80+J81</f>
        <v>6972</v>
      </c>
    </row>
    <row r="76" spans="1:10" ht="12.75">
      <c r="A76" s="11">
        <v>70</v>
      </c>
      <c r="B76" s="93">
        <v>633001</v>
      </c>
      <c r="C76" s="60" t="s">
        <v>52</v>
      </c>
      <c r="D76" s="60"/>
      <c r="E76" s="60"/>
      <c r="F76" s="60"/>
      <c r="G76" s="65">
        <v>0</v>
      </c>
      <c r="H76" s="65">
        <v>0</v>
      </c>
      <c r="I76" s="65">
        <v>0</v>
      </c>
      <c r="J76" s="65">
        <v>0</v>
      </c>
    </row>
    <row r="77" spans="1:10" ht="12.75">
      <c r="A77" s="12">
        <v>71</v>
      </c>
      <c r="B77" s="75">
        <v>633002</v>
      </c>
      <c r="C77" s="69" t="s">
        <v>53</v>
      </c>
      <c r="D77" s="69"/>
      <c r="E77" s="69"/>
      <c r="F77" s="69"/>
      <c r="G77" s="293">
        <v>1328</v>
      </c>
      <c r="H77" s="85">
        <v>40</v>
      </c>
      <c r="I77" s="293">
        <v>1328</v>
      </c>
      <c r="J77" s="293">
        <v>1328</v>
      </c>
    </row>
    <row r="78" spans="1:10" ht="12.75">
      <c r="A78" s="11">
        <v>72</v>
      </c>
      <c r="B78" s="93">
        <v>633006</v>
      </c>
      <c r="C78" s="60" t="s">
        <v>78</v>
      </c>
      <c r="D78" s="60"/>
      <c r="E78" s="60"/>
      <c r="F78" s="60"/>
      <c r="G78" s="65">
        <v>830</v>
      </c>
      <c r="H78" s="65">
        <v>25</v>
      </c>
      <c r="I78" s="65">
        <v>830</v>
      </c>
      <c r="J78" s="65">
        <v>830</v>
      </c>
    </row>
    <row r="79" spans="1:10" ht="12.75">
      <c r="A79" s="12">
        <v>73</v>
      </c>
      <c r="B79" s="75">
        <v>633007</v>
      </c>
      <c r="C79" s="17" t="s">
        <v>83</v>
      </c>
      <c r="D79" s="17"/>
      <c r="E79" s="17"/>
      <c r="F79" s="17"/>
      <c r="G79" s="293">
        <v>2324</v>
      </c>
      <c r="H79" s="85">
        <v>70</v>
      </c>
      <c r="I79" s="293">
        <v>2324</v>
      </c>
      <c r="J79" s="293">
        <v>2324</v>
      </c>
    </row>
    <row r="80" spans="1:10" ht="12.75">
      <c r="A80" s="11">
        <v>74</v>
      </c>
      <c r="B80" s="93">
        <v>633010</v>
      </c>
      <c r="C80" s="60" t="s">
        <v>77</v>
      </c>
      <c r="D80" s="60"/>
      <c r="E80" s="60"/>
      <c r="F80" s="60"/>
      <c r="G80" s="64">
        <v>1992</v>
      </c>
      <c r="H80" s="65">
        <v>60</v>
      </c>
      <c r="I80" s="64">
        <v>1992</v>
      </c>
      <c r="J80" s="64">
        <v>1992</v>
      </c>
    </row>
    <row r="81" spans="1:10" ht="12.75">
      <c r="A81" s="11">
        <v>75</v>
      </c>
      <c r="B81" s="93">
        <v>633016</v>
      </c>
      <c r="C81" s="60" t="s">
        <v>55</v>
      </c>
      <c r="D81" s="60"/>
      <c r="E81" s="60"/>
      <c r="F81" s="60"/>
      <c r="G81" s="65">
        <v>498</v>
      </c>
      <c r="H81" s="65">
        <v>15</v>
      </c>
      <c r="I81" s="65">
        <v>498</v>
      </c>
      <c r="J81" s="65">
        <v>498</v>
      </c>
    </row>
    <row r="82" spans="1:10" ht="12.75">
      <c r="A82" s="12">
        <v>76</v>
      </c>
      <c r="B82" s="88">
        <v>634</v>
      </c>
      <c r="C82" s="70" t="s">
        <v>56</v>
      </c>
      <c r="D82" s="70"/>
      <c r="E82" s="70"/>
      <c r="F82" s="70"/>
      <c r="G82" s="62">
        <f>G83+G84+G85</f>
        <v>5842</v>
      </c>
      <c r="H82" s="63">
        <f>H83+H84+H85</f>
        <v>176</v>
      </c>
      <c r="I82" s="309">
        <f>I83+I84+I85</f>
        <v>5842</v>
      </c>
      <c r="J82" s="61">
        <f>J83+J84+J85</f>
        <v>5842</v>
      </c>
    </row>
    <row r="83" spans="1:10" ht="12.75">
      <c r="A83" s="11">
        <v>77</v>
      </c>
      <c r="B83" s="93">
        <v>634001</v>
      </c>
      <c r="C83" s="60" t="s">
        <v>57</v>
      </c>
      <c r="D83" s="60"/>
      <c r="E83" s="60"/>
      <c r="F83" s="60"/>
      <c r="G83" s="64">
        <v>4647</v>
      </c>
      <c r="H83" s="65">
        <v>140</v>
      </c>
      <c r="I83" s="64">
        <v>4647</v>
      </c>
      <c r="J83" s="64">
        <v>4647</v>
      </c>
    </row>
    <row r="84" spans="1:10" ht="12.75">
      <c r="A84" s="11">
        <v>78</v>
      </c>
      <c r="B84" s="93">
        <v>634002</v>
      </c>
      <c r="C84" s="60" t="s">
        <v>58</v>
      </c>
      <c r="D84" s="60"/>
      <c r="E84" s="60"/>
      <c r="F84" s="60"/>
      <c r="G84" s="65">
        <v>664</v>
      </c>
      <c r="H84" s="65">
        <v>20</v>
      </c>
      <c r="I84" s="65">
        <v>664</v>
      </c>
      <c r="J84" s="65">
        <v>664</v>
      </c>
    </row>
    <row r="85" spans="1:10" ht="12.75">
      <c r="A85" s="12">
        <v>79</v>
      </c>
      <c r="B85" s="75">
        <v>634003</v>
      </c>
      <c r="C85" s="17" t="s">
        <v>59</v>
      </c>
      <c r="D85" s="17"/>
      <c r="E85" s="17"/>
      <c r="F85" s="17"/>
      <c r="G85" s="173">
        <v>531</v>
      </c>
      <c r="H85" s="173">
        <v>16</v>
      </c>
      <c r="I85" s="173">
        <v>531</v>
      </c>
      <c r="J85" s="173">
        <v>531</v>
      </c>
    </row>
    <row r="86" spans="1:10" ht="12.75">
      <c r="A86" s="11">
        <v>80</v>
      </c>
      <c r="B86" s="101">
        <v>635</v>
      </c>
      <c r="C86" s="59" t="s">
        <v>148</v>
      </c>
      <c r="D86" s="59"/>
      <c r="E86" s="59"/>
      <c r="F86" s="59"/>
      <c r="G86" s="102">
        <f>G87+G88+G89</f>
        <v>830</v>
      </c>
      <c r="H86" s="102">
        <f>H87+H88+H89</f>
        <v>25</v>
      </c>
      <c r="I86" s="102">
        <f>I87+I88+I89</f>
        <v>830</v>
      </c>
      <c r="J86" s="102">
        <f>J87+J88+J89</f>
        <v>830</v>
      </c>
    </row>
    <row r="87" spans="1:10" ht="12.75">
      <c r="A87" s="12">
        <v>81</v>
      </c>
      <c r="B87" s="75">
        <v>635002</v>
      </c>
      <c r="C87" s="17" t="s">
        <v>87</v>
      </c>
      <c r="D87" s="17"/>
      <c r="E87" s="17"/>
      <c r="F87" s="17"/>
      <c r="G87" s="67">
        <v>166</v>
      </c>
      <c r="H87" s="67">
        <v>5</v>
      </c>
      <c r="I87" s="67">
        <v>166</v>
      </c>
      <c r="J87" s="67">
        <v>166</v>
      </c>
    </row>
    <row r="88" spans="1:10" ht="12.75">
      <c r="A88" s="11">
        <v>82</v>
      </c>
      <c r="B88" s="93">
        <v>635003</v>
      </c>
      <c r="C88" s="60" t="s">
        <v>88</v>
      </c>
      <c r="D88" s="60"/>
      <c r="E88" s="60"/>
      <c r="F88" s="60"/>
      <c r="G88" s="65">
        <v>166</v>
      </c>
      <c r="H88" s="65">
        <v>5</v>
      </c>
      <c r="I88" s="65">
        <v>166</v>
      </c>
      <c r="J88" s="65">
        <v>166</v>
      </c>
    </row>
    <row r="89" spans="1:10" ht="12.75">
      <c r="A89" s="12">
        <v>83</v>
      </c>
      <c r="B89" s="75">
        <v>635006</v>
      </c>
      <c r="C89" s="17" t="s">
        <v>89</v>
      </c>
      <c r="D89" s="17"/>
      <c r="E89" s="17"/>
      <c r="F89" s="17"/>
      <c r="G89" s="67">
        <v>498</v>
      </c>
      <c r="H89" s="67">
        <v>15</v>
      </c>
      <c r="I89" s="67">
        <v>498</v>
      </c>
      <c r="J89" s="67">
        <v>498</v>
      </c>
    </row>
    <row r="90" spans="1:10" ht="12.75">
      <c r="A90" s="11">
        <v>84</v>
      </c>
      <c r="B90" s="101">
        <v>636</v>
      </c>
      <c r="C90" s="59" t="s">
        <v>90</v>
      </c>
      <c r="D90" s="59"/>
      <c r="E90" s="59"/>
      <c r="F90" s="59"/>
      <c r="G90" s="102">
        <v>166</v>
      </c>
      <c r="H90" s="102">
        <v>5</v>
      </c>
      <c r="I90" s="103">
        <v>166</v>
      </c>
      <c r="J90" s="331">
        <v>166</v>
      </c>
    </row>
    <row r="91" spans="1:10" ht="12.75">
      <c r="A91" s="11">
        <v>85</v>
      </c>
      <c r="B91" s="101">
        <v>637</v>
      </c>
      <c r="C91" s="59" t="s">
        <v>61</v>
      </c>
      <c r="D91" s="59"/>
      <c r="E91" s="59"/>
      <c r="F91" s="59"/>
      <c r="G91" s="61">
        <f>G92+G93+G94+G95</f>
        <v>4979</v>
      </c>
      <c r="H91" s="102">
        <f>H92+H93+H94+H95</f>
        <v>150</v>
      </c>
      <c r="I91" s="167">
        <f>I92+I93+I94+I95</f>
        <v>4979</v>
      </c>
      <c r="J91" s="103">
        <f>J92+J93+J94+J95</f>
        <v>4979</v>
      </c>
    </row>
    <row r="92" spans="1:10" ht="12.75">
      <c r="A92" s="12">
        <v>86</v>
      </c>
      <c r="B92" s="75">
        <v>637001</v>
      </c>
      <c r="C92" s="17" t="s">
        <v>62</v>
      </c>
      <c r="D92" s="17"/>
      <c r="E92" s="17"/>
      <c r="F92" s="17"/>
      <c r="G92" s="67">
        <v>166</v>
      </c>
      <c r="H92" s="67">
        <v>5</v>
      </c>
      <c r="I92" s="67">
        <v>166</v>
      </c>
      <c r="J92" s="67">
        <v>166</v>
      </c>
    </row>
    <row r="93" spans="1:10" ht="12.75">
      <c r="A93" s="11">
        <v>87</v>
      </c>
      <c r="B93" s="93">
        <v>637005</v>
      </c>
      <c r="C93" s="60" t="s">
        <v>65</v>
      </c>
      <c r="D93" s="60"/>
      <c r="E93" s="60"/>
      <c r="F93" s="60"/>
      <c r="G93" s="65">
        <v>332</v>
      </c>
      <c r="H93" s="65">
        <v>10</v>
      </c>
      <c r="I93" s="65">
        <v>332</v>
      </c>
      <c r="J93" s="65">
        <v>332</v>
      </c>
    </row>
    <row r="94" spans="1:10" ht="12.75">
      <c r="A94" s="12">
        <v>88</v>
      </c>
      <c r="B94" s="75">
        <v>637014</v>
      </c>
      <c r="C94" s="17" t="s">
        <v>68</v>
      </c>
      <c r="D94" s="17"/>
      <c r="E94" s="17"/>
      <c r="F94" s="17"/>
      <c r="G94" s="110">
        <v>3319</v>
      </c>
      <c r="H94" s="67">
        <v>100</v>
      </c>
      <c r="I94" s="110">
        <v>3319</v>
      </c>
      <c r="J94" s="110">
        <v>3319</v>
      </c>
    </row>
    <row r="95" spans="1:10" ht="12.75">
      <c r="A95" s="11">
        <v>89</v>
      </c>
      <c r="B95" s="93">
        <v>637016</v>
      </c>
      <c r="C95" s="60" t="s">
        <v>70</v>
      </c>
      <c r="D95" s="60"/>
      <c r="E95" s="60"/>
      <c r="F95" s="60"/>
      <c r="G95" s="64">
        <v>1162</v>
      </c>
      <c r="H95" s="65">
        <v>35</v>
      </c>
      <c r="I95" s="64">
        <v>1162</v>
      </c>
      <c r="J95" s="64">
        <v>1162</v>
      </c>
    </row>
    <row r="96" spans="1:10" ht="12.75">
      <c r="A96" s="255">
        <v>90</v>
      </c>
      <c r="B96" s="257"/>
      <c r="C96" s="242"/>
      <c r="D96" s="242"/>
      <c r="E96" s="242"/>
      <c r="F96" s="242"/>
      <c r="G96" s="243"/>
      <c r="H96" s="243"/>
      <c r="I96" s="244"/>
      <c r="J96" s="261"/>
    </row>
    <row r="97" spans="1:10" ht="12.75">
      <c r="A97" s="11">
        <v>91</v>
      </c>
      <c r="B97" s="260"/>
      <c r="C97" s="260" t="s">
        <v>229</v>
      </c>
      <c r="D97" s="234"/>
      <c r="E97" s="234"/>
      <c r="F97" s="234"/>
      <c r="G97" s="236">
        <f>G98+G100+G101+G106+G108</f>
        <v>2092</v>
      </c>
      <c r="H97" s="238">
        <f>H98+H100+H101+H106+H108</f>
        <v>63</v>
      </c>
      <c r="I97" s="239">
        <f>I98+I100+I101+I106+I108</f>
        <v>698</v>
      </c>
      <c r="J97" s="236">
        <f>J98+J100+J101+J106+J108</f>
        <v>2092</v>
      </c>
    </row>
    <row r="98" spans="1:10" ht="12.75">
      <c r="A98" s="12">
        <v>92</v>
      </c>
      <c r="B98" s="88">
        <v>631</v>
      </c>
      <c r="C98" s="70" t="s">
        <v>46</v>
      </c>
      <c r="D98" s="70"/>
      <c r="E98" s="70"/>
      <c r="F98" s="70"/>
      <c r="G98" s="63">
        <f>G99</f>
        <v>66</v>
      </c>
      <c r="H98" s="63">
        <f>H99</f>
        <v>2</v>
      </c>
      <c r="I98" s="100">
        <f>I99</f>
        <v>66</v>
      </c>
      <c r="J98" s="63">
        <f>J99</f>
        <v>66</v>
      </c>
    </row>
    <row r="99" spans="1:10" ht="12.75">
      <c r="A99" s="11">
        <v>93</v>
      </c>
      <c r="B99" s="93">
        <v>631001</v>
      </c>
      <c r="C99" s="60" t="s">
        <v>81</v>
      </c>
      <c r="D99" s="60"/>
      <c r="E99" s="60"/>
      <c r="F99" s="60"/>
      <c r="G99" s="65">
        <v>66</v>
      </c>
      <c r="H99" s="65">
        <v>2</v>
      </c>
      <c r="I99" s="65">
        <v>66</v>
      </c>
      <c r="J99" s="65">
        <v>66</v>
      </c>
    </row>
    <row r="100" spans="1:10" ht="12.75">
      <c r="A100" s="11">
        <v>94</v>
      </c>
      <c r="B100" s="101">
        <v>632</v>
      </c>
      <c r="C100" s="59" t="s">
        <v>47</v>
      </c>
      <c r="D100" s="59"/>
      <c r="E100" s="59"/>
      <c r="F100" s="59"/>
      <c r="G100" s="102">
        <v>564</v>
      </c>
      <c r="H100" s="102">
        <v>17</v>
      </c>
      <c r="I100" s="103">
        <v>0</v>
      </c>
      <c r="J100" s="102">
        <v>564</v>
      </c>
    </row>
    <row r="101" spans="1:10" ht="12.75">
      <c r="A101" s="12">
        <v>95</v>
      </c>
      <c r="B101" s="88">
        <v>633</v>
      </c>
      <c r="C101" s="70" t="s">
        <v>48</v>
      </c>
      <c r="D101" s="70"/>
      <c r="E101" s="70"/>
      <c r="F101" s="70"/>
      <c r="G101" s="63">
        <f>G102+G103+G104+G105</f>
        <v>532</v>
      </c>
      <c r="H101" s="63">
        <f>H102+H103+H104+H105</f>
        <v>16</v>
      </c>
      <c r="I101" s="100">
        <f>I102+I103+I104+I105</f>
        <v>532</v>
      </c>
      <c r="J101" s="63">
        <f>J102+J103+J104+J105</f>
        <v>532</v>
      </c>
    </row>
    <row r="102" spans="1:10" ht="12.75">
      <c r="A102" s="11">
        <v>96</v>
      </c>
      <c r="B102" s="93">
        <v>633005</v>
      </c>
      <c r="C102" s="60" t="s">
        <v>82</v>
      </c>
      <c r="D102" s="60"/>
      <c r="E102" s="60"/>
      <c r="F102" s="60"/>
      <c r="G102" s="65">
        <v>66</v>
      </c>
      <c r="H102" s="65">
        <v>2</v>
      </c>
      <c r="I102" s="65">
        <v>66</v>
      </c>
      <c r="J102" s="65">
        <v>66</v>
      </c>
    </row>
    <row r="103" spans="1:10" ht="12.75">
      <c r="A103" s="12">
        <v>97</v>
      </c>
      <c r="B103" s="75">
        <v>633006</v>
      </c>
      <c r="C103" s="69" t="s">
        <v>78</v>
      </c>
      <c r="D103" s="69"/>
      <c r="E103" s="69"/>
      <c r="F103" s="69"/>
      <c r="G103" s="85">
        <v>100</v>
      </c>
      <c r="H103" s="85">
        <v>3</v>
      </c>
      <c r="I103" s="85">
        <v>100</v>
      </c>
      <c r="J103" s="85">
        <v>100</v>
      </c>
    </row>
    <row r="104" spans="1:10" ht="12.75">
      <c r="A104" s="11">
        <v>98</v>
      </c>
      <c r="B104" s="93">
        <v>633007</v>
      </c>
      <c r="C104" s="60" t="s">
        <v>83</v>
      </c>
      <c r="D104" s="60"/>
      <c r="E104" s="60"/>
      <c r="F104" s="60"/>
      <c r="G104" s="65">
        <v>266</v>
      </c>
      <c r="H104" s="65">
        <v>8</v>
      </c>
      <c r="I104" s="65">
        <v>266</v>
      </c>
      <c r="J104" s="65">
        <v>266</v>
      </c>
    </row>
    <row r="105" spans="1:10" ht="12.75">
      <c r="A105" s="12">
        <v>99</v>
      </c>
      <c r="B105" s="75">
        <v>633016</v>
      </c>
      <c r="C105" s="17" t="s">
        <v>55</v>
      </c>
      <c r="D105" s="17"/>
      <c r="E105" s="17"/>
      <c r="F105" s="17"/>
      <c r="G105" s="67">
        <v>100</v>
      </c>
      <c r="H105" s="67">
        <v>3</v>
      </c>
      <c r="I105" s="67">
        <v>100</v>
      </c>
      <c r="J105" s="67">
        <v>100</v>
      </c>
    </row>
    <row r="106" spans="1:10" ht="12.75">
      <c r="A106" s="11">
        <v>100</v>
      </c>
      <c r="B106" s="101">
        <v>634</v>
      </c>
      <c r="C106" s="59" t="s">
        <v>84</v>
      </c>
      <c r="D106" s="59"/>
      <c r="E106" s="59"/>
      <c r="F106" s="59"/>
      <c r="G106" s="102">
        <f>G107</f>
        <v>100</v>
      </c>
      <c r="H106" s="102">
        <f>H107</f>
        <v>3</v>
      </c>
      <c r="I106" s="103">
        <f>I107</f>
        <v>100</v>
      </c>
      <c r="J106" s="103">
        <f>J107</f>
        <v>100</v>
      </c>
    </row>
    <row r="107" spans="1:10" ht="12.75">
      <c r="A107" s="12">
        <v>101</v>
      </c>
      <c r="B107" s="75">
        <v>634001</v>
      </c>
      <c r="C107" s="17" t="s">
        <v>57</v>
      </c>
      <c r="D107" s="17"/>
      <c r="E107" s="17"/>
      <c r="F107" s="17"/>
      <c r="G107" s="67">
        <v>100</v>
      </c>
      <c r="H107" s="67">
        <v>3</v>
      </c>
      <c r="I107" s="67">
        <v>100</v>
      </c>
      <c r="J107" s="67">
        <v>100</v>
      </c>
    </row>
    <row r="108" spans="1:10" ht="12.75">
      <c r="A108" s="11">
        <v>102</v>
      </c>
      <c r="B108" s="101">
        <v>635</v>
      </c>
      <c r="C108" s="59" t="s">
        <v>148</v>
      </c>
      <c r="D108" s="59"/>
      <c r="E108" s="59"/>
      <c r="F108" s="59"/>
      <c r="G108" s="102">
        <f>G109+G110</f>
        <v>830</v>
      </c>
      <c r="H108" s="102">
        <f>H109+H110</f>
        <v>25</v>
      </c>
      <c r="I108" s="103">
        <f>I109+I110</f>
        <v>0</v>
      </c>
      <c r="J108" s="103">
        <f>J109+J110</f>
        <v>830</v>
      </c>
    </row>
    <row r="109" spans="1:10" ht="12.75">
      <c r="A109" s="12">
        <v>103</v>
      </c>
      <c r="B109" s="75">
        <v>635005</v>
      </c>
      <c r="C109" s="17" t="s">
        <v>85</v>
      </c>
      <c r="D109" s="17"/>
      <c r="E109" s="17"/>
      <c r="F109" s="17"/>
      <c r="G109" s="67">
        <v>664</v>
      </c>
      <c r="H109" s="67">
        <v>20</v>
      </c>
      <c r="I109" s="68">
        <v>0</v>
      </c>
      <c r="J109" s="67">
        <v>664</v>
      </c>
    </row>
    <row r="110" spans="1:10" ht="12.75">
      <c r="A110" s="11">
        <v>104</v>
      </c>
      <c r="B110" s="93">
        <v>635006</v>
      </c>
      <c r="C110" s="60" t="s">
        <v>86</v>
      </c>
      <c r="D110" s="60"/>
      <c r="E110" s="60"/>
      <c r="F110" s="60"/>
      <c r="G110" s="65">
        <v>166</v>
      </c>
      <c r="H110" s="65">
        <v>5</v>
      </c>
      <c r="I110" s="66">
        <v>0</v>
      </c>
      <c r="J110" s="65">
        <v>166</v>
      </c>
    </row>
    <row r="111" spans="1:10" ht="12.75">
      <c r="A111" s="264"/>
      <c r="B111" s="262"/>
      <c r="C111" s="263"/>
      <c r="D111" s="263"/>
      <c r="E111" s="263"/>
      <c r="F111" s="263"/>
      <c r="G111" s="263"/>
      <c r="H111" s="263"/>
      <c r="I111" s="263"/>
      <c r="J111" s="265"/>
    </row>
    <row r="112" spans="1:10" ht="13.5" thickBot="1">
      <c r="A112" s="266"/>
      <c r="B112" s="241"/>
      <c r="C112" s="256"/>
      <c r="D112" s="256"/>
      <c r="E112" s="256"/>
      <c r="F112" s="256"/>
      <c r="G112" s="256"/>
      <c r="H112" s="256"/>
      <c r="I112" s="256"/>
      <c r="J112" s="267">
        <v>4</v>
      </c>
    </row>
    <row r="113" spans="1:10" ht="24" thickTop="1">
      <c r="A113" s="9" t="s">
        <v>0</v>
      </c>
      <c r="B113" s="52" t="s">
        <v>126</v>
      </c>
      <c r="C113" s="38"/>
      <c r="D113" s="38"/>
      <c r="E113" s="38"/>
      <c r="F113" s="38"/>
      <c r="G113" s="174" t="s">
        <v>212</v>
      </c>
      <c r="H113" s="174" t="s">
        <v>212</v>
      </c>
      <c r="I113" s="174" t="s">
        <v>213</v>
      </c>
      <c r="J113" s="174" t="s">
        <v>215</v>
      </c>
    </row>
    <row r="114" spans="1:10" ht="12.75">
      <c r="A114" s="185">
        <v>105</v>
      </c>
      <c r="B114" s="204"/>
      <c r="C114" s="205"/>
      <c r="D114" s="205"/>
      <c r="E114" s="205"/>
      <c r="F114" s="206"/>
      <c r="G114" s="210" t="s">
        <v>173</v>
      </c>
      <c r="H114" s="210" t="s">
        <v>172</v>
      </c>
      <c r="I114" s="210" t="s">
        <v>173</v>
      </c>
      <c r="J114" s="203" t="s">
        <v>173</v>
      </c>
    </row>
    <row r="115" spans="1:10" ht="12.75">
      <c r="A115" s="255">
        <v>106</v>
      </c>
      <c r="B115" s="249"/>
      <c r="C115" s="245" t="s">
        <v>230</v>
      </c>
      <c r="D115" s="245"/>
      <c r="E115" s="245"/>
      <c r="F115" s="245"/>
      <c r="G115" s="258">
        <f>G116+G117+G118+G119+G125+G129+G130+G135</f>
        <v>9261</v>
      </c>
      <c r="H115" s="246">
        <f>H116+H117+H118+H119+H125+H129+H130+H135</f>
        <v>279</v>
      </c>
      <c r="I115" s="258">
        <f>I116+I117+I118+I119+I125+I129+I130+I135</f>
        <v>9261</v>
      </c>
      <c r="J115" s="258">
        <f>J116+J117+J118+J119+J125+J129+J130+J135</f>
        <v>9261</v>
      </c>
    </row>
    <row r="116" spans="1:10" ht="12.75">
      <c r="A116" s="11">
        <v>107</v>
      </c>
      <c r="B116" s="88">
        <v>610</v>
      </c>
      <c r="C116" s="70" t="s">
        <v>131</v>
      </c>
      <c r="D116" s="70"/>
      <c r="E116" s="70"/>
      <c r="F116" s="70"/>
      <c r="G116" s="63">
        <v>66</v>
      </c>
      <c r="H116" s="63">
        <v>2</v>
      </c>
      <c r="I116" s="63">
        <v>66</v>
      </c>
      <c r="J116" s="63">
        <v>66</v>
      </c>
    </row>
    <row r="117" spans="1:10" ht="12.75">
      <c r="A117" s="12">
        <v>108</v>
      </c>
      <c r="B117" s="101">
        <v>631</v>
      </c>
      <c r="C117" s="59" t="s">
        <v>46</v>
      </c>
      <c r="D117" s="59"/>
      <c r="E117" s="59"/>
      <c r="F117" s="59"/>
      <c r="G117" s="102">
        <v>33</v>
      </c>
      <c r="H117" s="102">
        <v>1</v>
      </c>
      <c r="I117" s="102">
        <v>33</v>
      </c>
      <c r="J117" s="102">
        <v>33</v>
      </c>
    </row>
    <row r="118" spans="1:10" ht="12.75">
      <c r="A118" s="11">
        <v>109</v>
      </c>
      <c r="B118" s="88">
        <v>632</v>
      </c>
      <c r="C118" s="70" t="s">
        <v>47</v>
      </c>
      <c r="D118" s="70"/>
      <c r="E118" s="70"/>
      <c r="F118" s="70"/>
      <c r="G118" s="62">
        <v>2158</v>
      </c>
      <c r="H118" s="63">
        <v>65</v>
      </c>
      <c r="I118" s="62">
        <v>2158</v>
      </c>
      <c r="J118" s="62">
        <v>2158</v>
      </c>
    </row>
    <row r="119" spans="1:10" ht="12.75">
      <c r="A119" s="12">
        <v>110</v>
      </c>
      <c r="B119" s="101">
        <v>633</v>
      </c>
      <c r="C119" s="59" t="s">
        <v>48</v>
      </c>
      <c r="D119" s="59"/>
      <c r="E119" s="59"/>
      <c r="F119" s="59"/>
      <c r="G119" s="61">
        <f>G120+G121+G122+G123+G124</f>
        <v>3187</v>
      </c>
      <c r="H119" s="102">
        <f>H120+H121+H122+H123+H124</f>
        <v>96</v>
      </c>
      <c r="I119" s="167">
        <f>I120+I121+I122+I123+I124</f>
        <v>3187</v>
      </c>
      <c r="J119" s="167">
        <f>J120+J121+J122+J123+J124</f>
        <v>3187</v>
      </c>
    </row>
    <row r="120" spans="1:10" ht="12.75">
      <c r="A120" s="11">
        <v>111</v>
      </c>
      <c r="B120" s="75">
        <v>633006</v>
      </c>
      <c r="C120" s="17" t="s">
        <v>91</v>
      </c>
      <c r="D120" s="17"/>
      <c r="E120" s="17"/>
      <c r="F120" s="17"/>
      <c r="G120" s="67">
        <v>664</v>
      </c>
      <c r="H120" s="67">
        <v>20</v>
      </c>
      <c r="I120" s="67">
        <v>664</v>
      </c>
      <c r="J120" s="67">
        <v>664</v>
      </c>
    </row>
    <row r="121" spans="1:10" ht="12.75">
      <c r="A121" s="12">
        <v>112</v>
      </c>
      <c r="B121" s="93">
        <v>633007</v>
      </c>
      <c r="C121" s="60" t="s">
        <v>83</v>
      </c>
      <c r="D121" s="60"/>
      <c r="E121" s="60"/>
      <c r="F121" s="60"/>
      <c r="G121" s="65">
        <v>830</v>
      </c>
      <c r="H121" s="65">
        <v>25</v>
      </c>
      <c r="I121" s="65">
        <v>830</v>
      </c>
      <c r="J121" s="65">
        <v>830</v>
      </c>
    </row>
    <row r="122" spans="1:10" ht="12.75">
      <c r="A122" s="11">
        <v>113</v>
      </c>
      <c r="B122" s="93">
        <v>633009</v>
      </c>
      <c r="C122" s="60" t="s">
        <v>141</v>
      </c>
      <c r="D122" s="60"/>
      <c r="E122" s="60"/>
      <c r="F122" s="60"/>
      <c r="G122" s="65">
        <v>33</v>
      </c>
      <c r="H122" s="65">
        <v>1</v>
      </c>
      <c r="I122" s="65">
        <v>33</v>
      </c>
      <c r="J122" s="65">
        <v>33</v>
      </c>
    </row>
    <row r="123" spans="1:10" ht="12.75">
      <c r="A123" s="12">
        <v>114</v>
      </c>
      <c r="B123" s="75">
        <v>633010</v>
      </c>
      <c r="C123" s="69" t="s">
        <v>77</v>
      </c>
      <c r="D123" s="69"/>
      <c r="E123" s="69"/>
      <c r="F123" s="69"/>
      <c r="G123" s="85">
        <v>996</v>
      </c>
      <c r="H123" s="85">
        <v>30</v>
      </c>
      <c r="I123" s="85">
        <v>996</v>
      </c>
      <c r="J123" s="85">
        <v>996</v>
      </c>
    </row>
    <row r="124" spans="1:10" ht="12.75">
      <c r="A124" s="11">
        <v>115</v>
      </c>
      <c r="B124" s="93">
        <v>633016</v>
      </c>
      <c r="C124" s="60" t="s">
        <v>55</v>
      </c>
      <c r="D124" s="60"/>
      <c r="E124" s="60"/>
      <c r="F124" s="60"/>
      <c r="G124" s="65">
        <v>664</v>
      </c>
      <c r="H124" s="65">
        <v>20</v>
      </c>
      <c r="I124" s="65">
        <v>664</v>
      </c>
      <c r="J124" s="65">
        <v>664</v>
      </c>
    </row>
    <row r="125" spans="1:10" ht="12.75">
      <c r="A125" s="12">
        <v>116</v>
      </c>
      <c r="B125" s="88">
        <v>634</v>
      </c>
      <c r="C125" s="70" t="s">
        <v>56</v>
      </c>
      <c r="D125" s="70"/>
      <c r="E125" s="70"/>
      <c r="F125" s="70"/>
      <c r="G125" s="62">
        <f>G126+G127+G128</f>
        <v>2390</v>
      </c>
      <c r="H125" s="63">
        <f>H126+H127+H128</f>
        <v>72</v>
      </c>
      <c r="I125" s="309">
        <f>I126+I127+I128</f>
        <v>2390</v>
      </c>
      <c r="J125" s="309">
        <f>J126+J127+J128</f>
        <v>2390</v>
      </c>
    </row>
    <row r="126" spans="1:10" ht="12.75">
      <c r="A126" s="11">
        <v>117</v>
      </c>
      <c r="B126" s="93">
        <v>634001</v>
      </c>
      <c r="C126" s="60" t="s">
        <v>57</v>
      </c>
      <c r="D126" s="60"/>
      <c r="E126" s="60"/>
      <c r="F126" s="60"/>
      <c r="G126" s="65">
        <v>830</v>
      </c>
      <c r="H126" s="65">
        <v>25</v>
      </c>
      <c r="I126" s="65">
        <v>830</v>
      </c>
      <c r="J126" s="65">
        <v>830</v>
      </c>
    </row>
    <row r="127" spans="1:10" ht="12.75">
      <c r="A127" s="192">
        <v>118</v>
      </c>
      <c r="B127" s="75">
        <v>634002</v>
      </c>
      <c r="C127" s="17" t="s">
        <v>92</v>
      </c>
      <c r="D127" s="17"/>
      <c r="E127" s="17"/>
      <c r="F127" s="17"/>
      <c r="G127" s="110">
        <v>1328</v>
      </c>
      <c r="H127" s="67">
        <v>40</v>
      </c>
      <c r="I127" s="110">
        <v>1328</v>
      </c>
      <c r="J127" s="110">
        <v>1328</v>
      </c>
    </row>
    <row r="128" spans="1:10" ht="12.75">
      <c r="A128" s="11">
        <v>119</v>
      </c>
      <c r="B128" s="93">
        <v>634003</v>
      </c>
      <c r="C128" s="60" t="s">
        <v>59</v>
      </c>
      <c r="D128" s="60"/>
      <c r="E128" s="60"/>
      <c r="F128" s="60"/>
      <c r="G128" s="65">
        <v>232</v>
      </c>
      <c r="H128" s="65">
        <v>7</v>
      </c>
      <c r="I128" s="65">
        <v>232</v>
      </c>
      <c r="J128" s="65">
        <v>232</v>
      </c>
    </row>
    <row r="129" spans="1:10" ht="12.75">
      <c r="A129" s="12">
        <v>120</v>
      </c>
      <c r="B129" s="88">
        <v>635</v>
      </c>
      <c r="C129" s="70" t="s">
        <v>148</v>
      </c>
      <c r="D129" s="70"/>
      <c r="E129" s="70"/>
      <c r="F129" s="70"/>
      <c r="G129" s="63">
        <v>332</v>
      </c>
      <c r="H129" s="63">
        <v>10</v>
      </c>
      <c r="I129" s="63">
        <v>332</v>
      </c>
      <c r="J129" s="63">
        <v>332</v>
      </c>
    </row>
    <row r="130" spans="1:10" ht="12.75">
      <c r="A130" s="11">
        <v>121</v>
      </c>
      <c r="B130" s="101">
        <v>637</v>
      </c>
      <c r="C130" s="59" t="s">
        <v>61</v>
      </c>
      <c r="D130" s="59"/>
      <c r="E130" s="59"/>
      <c r="F130" s="59"/>
      <c r="G130" s="61">
        <f>G131+G132+G133+G134</f>
        <v>1029</v>
      </c>
      <c r="H130" s="102">
        <f>H131+H132+H133+H134</f>
        <v>31</v>
      </c>
      <c r="I130" s="167">
        <f>I131+I132+I133+I134</f>
        <v>1029</v>
      </c>
      <c r="J130" s="167">
        <f>J131+J132+J133+J134</f>
        <v>1029</v>
      </c>
    </row>
    <row r="131" spans="1:10" ht="12.75">
      <c r="A131" s="12">
        <v>122</v>
      </c>
      <c r="B131" s="75">
        <v>637001</v>
      </c>
      <c r="C131" s="17" t="s">
        <v>62</v>
      </c>
      <c r="D131" s="17"/>
      <c r="E131" s="17"/>
      <c r="F131" s="17"/>
      <c r="G131" s="67">
        <v>33</v>
      </c>
      <c r="H131" s="67">
        <v>1</v>
      </c>
      <c r="I131" s="67">
        <v>33</v>
      </c>
      <c r="J131" s="67">
        <v>33</v>
      </c>
    </row>
    <row r="132" spans="1:10" ht="12.75">
      <c r="A132" s="11">
        <v>123</v>
      </c>
      <c r="B132" s="93">
        <v>637004</v>
      </c>
      <c r="C132" s="60" t="s">
        <v>93</v>
      </c>
      <c r="D132" s="60"/>
      <c r="E132" s="60"/>
      <c r="F132" s="60"/>
      <c r="G132" s="65">
        <v>166</v>
      </c>
      <c r="H132" s="65">
        <v>5</v>
      </c>
      <c r="I132" s="65">
        <v>166</v>
      </c>
      <c r="J132" s="65">
        <v>166</v>
      </c>
    </row>
    <row r="133" spans="1:10" ht="12.75">
      <c r="A133" s="12">
        <v>124</v>
      </c>
      <c r="B133" s="93">
        <v>637005</v>
      </c>
      <c r="C133" s="60" t="s">
        <v>65</v>
      </c>
      <c r="D133" s="60"/>
      <c r="E133" s="60"/>
      <c r="F133" s="60"/>
      <c r="G133" s="65">
        <v>498</v>
      </c>
      <c r="H133" s="65">
        <v>15</v>
      </c>
      <c r="I133" s="65">
        <v>498</v>
      </c>
      <c r="J133" s="65">
        <v>498</v>
      </c>
    </row>
    <row r="134" spans="1:10" ht="12.75">
      <c r="A134" s="192">
        <v>125</v>
      </c>
      <c r="B134" s="93">
        <v>637027</v>
      </c>
      <c r="C134" s="60" t="s">
        <v>165</v>
      </c>
      <c r="D134" s="60"/>
      <c r="E134" s="60"/>
      <c r="F134" s="60"/>
      <c r="G134" s="65">
        <v>332</v>
      </c>
      <c r="H134" s="65">
        <v>10</v>
      </c>
      <c r="I134" s="65">
        <v>332</v>
      </c>
      <c r="J134" s="65">
        <v>332</v>
      </c>
    </row>
    <row r="135" spans="1:10" ht="12.75">
      <c r="A135" s="11">
        <v>126</v>
      </c>
      <c r="B135" s="88">
        <v>642</v>
      </c>
      <c r="C135" s="70" t="s">
        <v>74</v>
      </c>
      <c r="D135" s="70"/>
      <c r="E135" s="70"/>
      <c r="F135" s="70"/>
      <c r="G135" s="63">
        <f>G136</f>
        <v>66</v>
      </c>
      <c r="H135" s="63">
        <f>H136</f>
        <v>2</v>
      </c>
      <c r="I135" s="100">
        <f>I136</f>
        <v>66</v>
      </c>
      <c r="J135" s="63">
        <f>J136</f>
        <v>66</v>
      </c>
    </row>
    <row r="136" spans="1:10" ht="12.75">
      <c r="A136" s="11">
        <v>127</v>
      </c>
      <c r="B136" s="93">
        <v>642006</v>
      </c>
      <c r="C136" s="60" t="s">
        <v>94</v>
      </c>
      <c r="D136" s="60"/>
      <c r="E136" s="60"/>
      <c r="F136" s="60"/>
      <c r="G136" s="65">
        <v>66</v>
      </c>
      <c r="H136" s="65">
        <v>2</v>
      </c>
      <c r="I136" s="65">
        <v>66</v>
      </c>
      <c r="J136" s="65">
        <v>66</v>
      </c>
    </row>
    <row r="137" spans="1:10" ht="12.75">
      <c r="A137" s="12">
        <v>128</v>
      </c>
      <c r="B137" s="75"/>
      <c r="C137" s="17"/>
      <c r="D137" s="17"/>
      <c r="E137" s="17"/>
      <c r="F137" s="17"/>
      <c r="G137" s="67"/>
      <c r="H137" s="67"/>
      <c r="I137" s="68"/>
      <c r="J137" s="5"/>
    </row>
    <row r="138" spans="1:10" ht="15.75">
      <c r="A138" s="11">
        <v>129</v>
      </c>
      <c r="B138" s="108" t="s">
        <v>231</v>
      </c>
      <c r="C138" s="53"/>
      <c r="D138" s="53"/>
      <c r="E138" s="53"/>
      <c r="F138" s="53"/>
      <c r="G138" s="54">
        <f>G139</f>
        <v>18257</v>
      </c>
      <c r="H138" s="106">
        <f>H139</f>
        <v>550</v>
      </c>
      <c r="I138" s="311">
        <f>I139</f>
        <v>18257</v>
      </c>
      <c r="J138" s="311">
        <f>J139</f>
        <v>18257</v>
      </c>
    </row>
    <row r="139" spans="1:10" ht="12.75">
      <c r="A139" s="12">
        <v>130</v>
      </c>
      <c r="B139" s="252"/>
      <c r="C139" s="253" t="s">
        <v>232</v>
      </c>
      <c r="D139" s="253"/>
      <c r="E139" s="253"/>
      <c r="F139" s="253"/>
      <c r="G139" s="297">
        <f>G140+G141+G142+G143</f>
        <v>18257</v>
      </c>
      <c r="H139" s="254">
        <f>H140+H141+H142+H143</f>
        <v>550</v>
      </c>
      <c r="I139" s="310">
        <f>I140+I141+I142+I143</f>
        <v>18257</v>
      </c>
      <c r="J139" s="310">
        <f>J140+J141+J142+J143</f>
        <v>18257</v>
      </c>
    </row>
    <row r="140" spans="1:10" ht="12.75">
      <c r="A140" s="11">
        <v>131</v>
      </c>
      <c r="B140" s="93"/>
      <c r="C140" s="60" t="s">
        <v>95</v>
      </c>
      <c r="D140" s="60"/>
      <c r="E140" s="60"/>
      <c r="F140" s="60"/>
      <c r="G140" s="64">
        <v>6639</v>
      </c>
      <c r="H140" s="65">
        <v>200</v>
      </c>
      <c r="I140" s="64">
        <v>6639</v>
      </c>
      <c r="J140" s="64">
        <v>6639</v>
      </c>
    </row>
    <row r="141" spans="1:10" ht="12.75">
      <c r="A141" s="12">
        <v>132</v>
      </c>
      <c r="B141" s="75"/>
      <c r="C141" s="17" t="s">
        <v>66</v>
      </c>
      <c r="D141" s="17"/>
      <c r="E141" s="17"/>
      <c r="F141" s="17"/>
      <c r="G141" s="110">
        <v>1660</v>
      </c>
      <c r="H141" s="67">
        <v>50</v>
      </c>
      <c r="I141" s="110">
        <v>1660</v>
      </c>
      <c r="J141" s="110">
        <v>1660</v>
      </c>
    </row>
    <row r="142" spans="1:10" ht="12.75">
      <c r="A142" s="11">
        <v>133</v>
      </c>
      <c r="B142" s="93"/>
      <c r="C142" s="60" t="s">
        <v>96</v>
      </c>
      <c r="D142" s="60"/>
      <c r="E142" s="60"/>
      <c r="F142" s="60"/>
      <c r="G142" s="64">
        <v>8299</v>
      </c>
      <c r="H142" s="65">
        <v>250</v>
      </c>
      <c r="I142" s="64">
        <v>8299</v>
      </c>
      <c r="J142" s="64">
        <v>8299</v>
      </c>
    </row>
    <row r="143" spans="1:10" ht="12.75">
      <c r="A143" s="12">
        <v>134</v>
      </c>
      <c r="B143" s="75"/>
      <c r="C143" s="17" t="s">
        <v>97</v>
      </c>
      <c r="D143" s="17"/>
      <c r="E143" s="17"/>
      <c r="F143" s="17"/>
      <c r="G143" s="110">
        <v>1659</v>
      </c>
      <c r="H143" s="67">
        <v>50</v>
      </c>
      <c r="I143" s="110">
        <v>1659</v>
      </c>
      <c r="J143" s="110">
        <v>1659</v>
      </c>
    </row>
    <row r="144" spans="1:10" ht="12.75">
      <c r="A144" s="11">
        <v>135</v>
      </c>
      <c r="B144" s="94"/>
      <c r="C144" s="60"/>
      <c r="D144" s="60"/>
      <c r="E144" s="60"/>
      <c r="F144" s="60"/>
      <c r="G144" s="65"/>
      <c r="H144" s="65"/>
      <c r="I144" s="66"/>
      <c r="J144" s="226"/>
    </row>
    <row r="145" spans="1:10" ht="15.75">
      <c r="A145" s="11">
        <v>136</v>
      </c>
      <c r="B145" s="108" t="s">
        <v>233</v>
      </c>
      <c r="C145" s="53"/>
      <c r="D145" s="53"/>
      <c r="E145" s="53"/>
      <c r="F145" s="53"/>
      <c r="G145" s="54">
        <f>G146+G148</f>
        <v>108378</v>
      </c>
      <c r="H145" s="54">
        <f>H146+H148</f>
        <v>3265</v>
      </c>
      <c r="I145" s="54">
        <f>I146+I148</f>
        <v>108378</v>
      </c>
      <c r="J145" s="54">
        <f>J146+J148</f>
        <v>108378</v>
      </c>
    </row>
    <row r="146" spans="1:10" ht="12.75">
      <c r="A146" s="12">
        <v>137</v>
      </c>
      <c r="B146" s="280"/>
      <c r="C146" s="273" t="s">
        <v>236</v>
      </c>
      <c r="D146" s="273"/>
      <c r="E146" s="273"/>
      <c r="F146" s="273"/>
      <c r="G146" s="274">
        <f>G147</f>
        <v>41990</v>
      </c>
      <c r="H146" s="274">
        <f>H147</f>
        <v>1265</v>
      </c>
      <c r="I146" s="274">
        <f>I147</f>
        <v>41990</v>
      </c>
      <c r="J146" s="274">
        <f>J147</f>
        <v>41990</v>
      </c>
    </row>
    <row r="147" spans="1:10" ht="12.75">
      <c r="A147" s="11">
        <v>138</v>
      </c>
      <c r="B147" s="93">
        <v>634004</v>
      </c>
      <c r="C147" s="60" t="s">
        <v>132</v>
      </c>
      <c r="D147" s="60"/>
      <c r="E147" s="60"/>
      <c r="F147" s="60"/>
      <c r="G147" s="64">
        <v>41990</v>
      </c>
      <c r="H147" s="64">
        <v>1265</v>
      </c>
      <c r="I147" s="64">
        <v>41990</v>
      </c>
      <c r="J147" s="64">
        <v>41990</v>
      </c>
    </row>
    <row r="148" spans="1:10" ht="12.75">
      <c r="A148" s="11">
        <v>139</v>
      </c>
      <c r="B148" s="275"/>
      <c r="C148" s="245" t="s">
        <v>234</v>
      </c>
      <c r="D148" s="282"/>
      <c r="E148" s="282"/>
      <c r="F148" s="282"/>
      <c r="G148" s="258">
        <f>G149</f>
        <v>66388</v>
      </c>
      <c r="H148" s="258">
        <f>H149</f>
        <v>2000</v>
      </c>
      <c r="I148" s="258">
        <f>I149</f>
        <v>66388</v>
      </c>
      <c r="J148" s="258">
        <f>J149</f>
        <v>66388</v>
      </c>
    </row>
    <row r="149" spans="1:10" ht="12.75">
      <c r="A149" s="11">
        <v>140</v>
      </c>
      <c r="B149" s="268">
        <v>635</v>
      </c>
      <c r="C149" s="269" t="s">
        <v>235</v>
      </c>
      <c r="D149" s="269"/>
      <c r="E149" s="269"/>
      <c r="F149" s="269"/>
      <c r="G149" s="270">
        <v>66388</v>
      </c>
      <c r="H149" s="270">
        <v>2000</v>
      </c>
      <c r="I149" s="270">
        <v>66388</v>
      </c>
      <c r="J149" s="270">
        <v>66388</v>
      </c>
    </row>
    <row r="150" spans="1:10" ht="12.75">
      <c r="A150" s="11">
        <v>141</v>
      </c>
      <c r="B150" s="268"/>
      <c r="C150" s="269"/>
      <c r="D150" s="269"/>
      <c r="E150" s="269"/>
      <c r="F150" s="269"/>
      <c r="G150" s="270"/>
      <c r="H150" s="270"/>
      <c r="I150" s="271"/>
      <c r="J150" s="272"/>
    </row>
    <row r="151" spans="1:10" ht="15.75">
      <c r="A151" s="11">
        <v>142</v>
      </c>
      <c r="B151" s="108" t="s">
        <v>237</v>
      </c>
      <c r="C151" s="53"/>
      <c r="D151" s="53"/>
      <c r="E151" s="53"/>
      <c r="F151" s="53"/>
      <c r="G151" s="54">
        <f>G152+G153+G157</f>
        <v>598820</v>
      </c>
      <c r="H151" s="54">
        <f>H152+H153+H157</f>
        <v>18040</v>
      </c>
      <c r="I151" s="54">
        <f>I152+I153+I157</f>
        <v>598820</v>
      </c>
      <c r="J151" s="54">
        <f>J152+J153+J157</f>
        <v>598820</v>
      </c>
    </row>
    <row r="152" spans="1:10" ht="12.75">
      <c r="A152" s="255">
        <v>143</v>
      </c>
      <c r="B152" s="280"/>
      <c r="C152" s="273" t="s">
        <v>238</v>
      </c>
      <c r="D152" s="273"/>
      <c r="E152" s="273"/>
      <c r="F152" s="273"/>
      <c r="G152" s="274">
        <v>438160</v>
      </c>
      <c r="H152" s="274">
        <v>13200</v>
      </c>
      <c r="I152" s="274">
        <v>438160</v>
      </c>
      <c r="J152" s="274">
        <v>438160</v>
      </c>
    </row>
    <row r="153" spans="1:10" ht="12.75">
      <c r="A153" s="250">
        <v>144</v>
      </c>
      <c r="B153" s="281"/>
      <c r="C153" s="245" t="s">
        <v>239</v>
      </c>
      <c r="D153" s="245"/>
      <c r="E153" s="245"/>
      <c r="F153" s="245"/>
      <c r="G153" s="258">
        <f>G154</f>
        <v>7303</v>
      </c>
      <c r="H153" s="258">
        <f>H154</f>
        <v>220</v>
      </c>
      <c r="I153" s="258">
        <f>I154</f>
        <v>7303</v>
      </c>
      <c r="J153" s="258">
        <f>J154</f>
        <v>7303</v>
      </c>
    </row>
    <row r="154" spans="1:10" ht="12.75">
      <c r="A154" s="11">
        <v>145</v>
      </c>
      <c r="B154" s="101">
        <v>633</v>
      </c>
      <c r="C154" s="59" t="s">
        <v>48</v>
      </c>
      <c r="D154" s="59"/>
      <c r="E154" s="59"/>
      <c r="F154" s="59"/>
      <c r="G154" s="61">
        <f>G155+G156</f>
        <v>7303</v>
      </c>
      <c r="H154" s="102">
        <f>H155+H156</f>
        <v>220</v>
      </c>
      <c r="I154" s="103">
        <f>I155+I156</f>
        <v>7303</v>
      </c>
      <c r="J154" s="103">
        <f>J155+J156</f>
        <v>7303</v>
      </c>
    </row>
    <row r="155" spans="1:10" ht="12.75">
      <c r="A155" s="11">
        <v>145</v>
      </c>
      <c r="B155" s="93">
        <v>633004</v>
      </c>
      <c r="C155" s="60" t="s">
        <v>315</v>
      </c>
      <c r="D155" s="60"/>
      <c r="E155" s="60"/>
      <c r="F155" s="60"/>
      <c r="G155" s="64">
        <v>4980</v>
      </c>
      <c r="H155" s="65">
        <v>150</v>
      </c>
      <c r="I155" s="64">
        <v>4980</v>
      </c>
      <c r="J155" s="64">
        <v>4980</v>
      </c>
    </row>
    <row r="156" spans="1:10" ht="12.75">
      <c r="A156" s="12">
        <v>146</v>
      </c>
      <c r="B156" s="75">
        <v>633006</v>
      </c>
      <c r="C156" s="17" t="s">
        <v>98</v>
      </c>
      <c r="D156" s="17"/>
      <c r="E156" s="17"/>
      <c r="F156" s="17"/>
      <c r="G156" s="110">
        <v>2323</v>
      </c>
      <c r="H156" s="67">
        <v>70</v>
      </c>
      <c r="I156" s="110">
        <v>2323</v>
      </c>
      <c r="J156" s="110">
        <v>2323</v>
      </c>
    </row>
    <row r="157" spans="1:10" ht="12.75">
      <c r="A157" s="11">
        <v>147</v>
      </c>
      <c r="B157" s="279"/>
      <c r="C157" s="245" t="s">
        <v>240</v>
      </c>
      <c r="D157" s="245"/>
      <c r="E157" s="245"/>
      <c r="F157" s="245"/>
      <c r="G157" s="258">
        <f>G158</f>
        <v>153357</v>
      </c>
      <c r="H157" s="258">
        <f>H158</f>
        <v>4620</v>
      </c>
      <c r="I157" s="258">
        <f>I158</f>
        <v>153357</v>
      </c>
      <c r="J157" s="258">
        <f>J158</f>
        <v>153357</v>
      </c>
    </row>
    <row r="158" spans="1:10" ht="12.75">
      <c r="A158" s="11">
        <v>148</v>
      </c>
      <c r="B158" s="101">
        <v>637</v>
      </c>
      <c r="C158" s="59" t="s">
        <v>61</v>
      </c>
      <c r="D158" s="59"/>
      <c r="E158" s="59"/>
      <c r="F158" s="59"/>
      <c r="G158" s="61">
        <f>G159+G160+G161+G162</f>
        <v>153357</v>
      </c>
      <c r="H158" s="61">
        <f>H159+H160+H161+H162</f>
        <v>4620</v>
      </c>
      <c r="I158" s="61">
        <f>I159+I160+I161+I162</f>
        <v>153357</v>
      </c>
      <c r="J158" s="61">
        <f>J159+J160+J161+J162</f>
        <v>153357</v>
      </c>
    </row>
    <row r="159" spans="1:10" ht="12.75">
      <c r="A159" s="12">
        <v>149</v>
      </c>
      <c r="B159" s="75">
        <v>637001</v>
      </c>
      <c r="C159" s="17" t="s">
        <v>62</v>
      </c>
      <c r="D159" s="17"/>
      <c r="E159" s="17"/>
      <c r="F159" s="17"/>
      <c r="G159" s="67">
        <v>664</v>
      </c>
      <c r="H159" s="67">
        <v>20</v>
      </c>
      <c r="I159" s="67">
        <v>664</v>
      </c>
      <c r="J159" s="67">
        <v>664</v>
      </c>
    </row>
    <row r="160" spans="1:10" ht="12.75">
      <c r="A160" s="11">
        <v>150</v>
      </c>
      <c r="B160" s="93">
        <v>637004</v>
      </c>
      <c r="C160" s="60" t="s">
        <v>152</v>
      </c>
      <c r="D160" s="60"/>
      <c r="E160" s="60"/>
      <c r="F160" s="60"/>
      <c r="G160" s="64">
        <v>149373</v>
      </c>
      <c r="H160" s="64">
        <v>4500</v>
      </c>
      <c r="I160" s="64">
        <v>149373</v>
      </c>
      <c r="J160" s="64">
        <v>149373</v>
      </c>
    </row>
    <row r="161" spans="1:10" ht="12.75">
      <c r="A161" s="12">
        <v>151</v>
      </c>
      <c r="B161" s="75">
        <v>637005</v>
      </c>
      <c r="C161" s="17" t="s">
        <v>99</v>
      </c>
      <c r="D161" s="17"/>
      <c r="E161" s="17"/>
      <c r="F161" s="17"/>
      <c r="G161" s="110">
        <v>1660</v>
      </c>
      <c r="H161" s="67">
        <v>50</v>
      </c>
      <c r="I161" s="110">
        <v>1660</v>
      </c>
      <c r="J161" s="110">
        <v>1660</v>
      </c>
    </row>
    <row r="162" spans="1:10" ht="12.75">
      <c r="A162" s="11">
        <v>152</v>
      </c>
      <c r="B162" s="93">
        <v>637027</v>
      </c>
      <c r="C162" s="60" t="s">
        <v>165</v>
      </c>
      <c r="D162" s="60"/>
      <c r="E162" s="60"/>
      <c r="F162" s="60"/>
      <c r="G162" s="64">
        <v>1660</v>
      </c>
      <c r="H162" s="65">
        <v>50</v>
      </c>
      <c r="I162" s="64">
        <v>1660</v>
      </c>
      <c r="J162" s="64">
        <v>1660</v>
      </c>
    </row>
    <row r="163" spans="1:10" ht="12.75">
      <c r="A163" s="11">
        <v>153</v>
      </c>
      <c r="B163" s="75"/>
      <c r="C163" s="17"/>
      <c r="D163" s="17"/>
      <c r="E163" s="17"/>
      <c r="F163" s="17"/>
      <c r="G163" s="65"/>
      <c r="H163" s="17"/>
      <c r="I163" s="65"/>
      <c r="J163" s="226"/>
    </row>
    <row r="164" spans="1:10" ht="15.75">
      <c r="A164" s="11">
        <v>154</v>
      </c>
      <c r="B164" s="108" t="s">
        <v>241</v>
      </c>
      <c r="C164" s="39"/>
      <c r="D164" s="39"/>
      <c r="E164" s="39"/>
      <c r="F164" s="39"/>
      <c r="G164" s="162">
        <f>G165+G166</f>
        <v>10456</v>
      </c>
      <c r="H164" s="162">
        <f>H165+H166</f>
        <v>315</v>
      </c>
      <c r="I164" s="162">
        <f>I165+I166</f>
        <v>10456</v>
      </c>
      <c r="J164" s="162">
        <f>J165+J166</f>
        <v>10456</v>
      </c>
    </row>
    <row r="165" spans="1:10" ht="12.75">
      <c r="A165" s="11">
        <v>155</v>
      </c>
      <c r="B165" s="275"/>
      <c r="C165" s="245" t="s">
        <v>242</v>
      </c>
      <c r="D165" s="245"/>
      <c r="E165" s="245"/>
      <c r="F165" s="245"/>
      <c r="G165" s="277">
        <v>498</v>
      </c>
      <c r="H165" s="277">
        <v>15</v>
      </c>
      <c r="I165" s="277">
        <v>498</v>
      </c>
      <c r="J165" s="277">
        <v>498</v>
      </c>
    </row>
    <row r="166" spans="1:10" ht="12.75">
      <c r="A166" s="11">
        <v>156</v>
      </c>
      <c r="B166" s="276"/>
      <c r="C166" s="245" t="s">
        <v>288</v>
      </c>
      <c r="D166" s="245"/>
      <c r="E166" s="245"/>
      <c r="F166" s="245"/>
      <c r="G166" s="258">
        <v>9958</v>
      </c>
      <c r="H166" s="246">
        <v>300</v>
      </c>
      <c r="I166" s="258">
        <v>9958</v>
      </c>
      <c r="J166" s="258">
        <v>9958</v>
      </c>
    </row>
    <row r="167" spans="1:10" ht="12.75">
      <c r="A167" s="17"/>
      <c r="B167" s="283"/>
      <c r="C167" s="256"/>
      <c r="D167" s="256"/>
      <c r="E167" s="256"/>
      <c r="F167" s="256"/>
      <c r="G167" s="256"/>
      <c r="H167" s="256"/>
      <c r="I167" s="256"/>
      <c r="J167" s="284"/>
    </row>
    <row r="168" spans="1:10" ht="13.5" thickBot="1">
      <c r="A168" s="3"/>
      <c r="B168" s="75"/>
      <c r="C168" s="17"/>
      <c r="D168" s="17"/>
      <c r="E168" s="17"/>
      <c r="F168" s="17"/>
      <c r="G168" s="17"/>
      <c r="H168" s="111"/>
      <c r="I168" s="17"/>
      <c r="J168">
        <v>5</v>
      </c>
    </row>
    <row r="169" spans="1:10" ht="24" thickTop="1">
      <c r="A169" s="9" t="s">
        <v>0</v>
      </c>
      <c r="B169" s="52" t="s">
        <v>126</v>
      </c>
      <c r="C169" s="38"/>
      <c r="D169" s="38"/>
      <c r="E169" s="38"/>
      <c r="F169" s="38"/>
      <c r="G169" s="174" t="s">
        <v>213</v>
      </c>
      <c r="H169" s="174" t="s">
        <v>212</v>
      </c>
      <c r="I169" s="174" t="s">
        <v>213</v>
      </c>
      <c r="J169" s="174" t="s">
        <v>215</v>
      </c>
    </row>
    <row r="170" spans="1:10" ht="12.75">
      <c r="A170" s="222">
        <v>157</v>
      </c>
      <c r="B170" s="207"/>
      <c r="C170" s="208"/>
      <c r="D170" s="208"/>
      <c r="E170" s="208"/>
      <c r="F170" s="208"/>
      <c r="G170" s="209" t="s">
        <v>173</v>
      </c>
      <c r="H170" s="210" t="s">
        <v>172</v>
      </c>
      <c r="I170" s="210" t="s">
        <v>173</v>
      </c>
      <c r="J170" s="210" t="s">
        <v>173</v>
      </c>
    </row>
    <row r="171" spans="1:10" ht="15.75">
      <c r="A171" s="12">
        <v>158</v>
      </c>
      <c r="B171" s="104" t="s">
        <v>243</v>
      </c>
      <c r="C171" s="105"/>
      <c r="D171" s="105"/>
      <c r="E171" s="105"/>
      <c r="F171" s="105"/>
      <c r="G171" s="54">
        <f>+G172+G175+G179+G182</f>
        <v>33194</v>
      </c>
      <c r="H171" s="54">
        <f>+H172+H175+H179+H182</f>
        <v>1000</v>
      </c>
      <c r="I171" s="54">
        <f>+I172+I175+I179+I182</f>
        <v>33194</v>
      </c>
      <c r="J171" s="54">
        <f>+J172+J175+J179+J182</f>
        <v>33194</v>
      </c>
    </row>
    <row r="172" spans="1:10" ht="12.75">
      <c r="A172" s="11">
        <v>159</v>
      </c>
      <c r="B172" s="235"/>
      <c r="C172" s="234" t="s">
        <v>244</v>
      </c>
      <c r="D172" s="234"/>
      <c r="E172" s="234"/>
      <c r="F172" s="239"/>
      <c r="G172" s="297">
        <f>G173+G174</f>
        <v>5311</v>
      </c>
      <c r="H172" s="254">
        <f>H173+H174</f>
        <v>160</v>
      </c>
      <c r="I172" s="278">
        <f>I173+I174</f>
        <v>5311</v>
      </c>
      <c r="J172" s="278">
        <f>J173+J174</f>
        <v>5311</v>
      </c>
    </row>
    <row r="173" spans="1:10" ht="12.75">
      <c r="A173" s="11">
        <v>160</v>
      </c>
      <c r="B173" s="93">
        <v>633004</v>
      </c>
      <c r="C173" s="60" t="s">
        <v>100</v>
      </c>
      <c r="D173" s="60"/>
      <c r="E173" s="60"/>
      <c r="F173" s="60"/>
      <c r="G173" s="64">
        <v>4979</v>
      </c>
      <c r="H173" s="65">
        <v>150</v>
      </c>
      <c r="I173" s="64">
        <v>4979</v>
      </c>
      <c r="J173" s="64">
        <v>4979</v>
      </c>
    </row>
    <row r="174" spans="1:10" ht="12.75">
      <c r="A174" s="12">
        <v>161</v>
      </c>
      <c r="B174" s="75">
        <v>633006</v>
      </c>
      <c r="C174" s="17" t="s">
        <v>101</v>
      </c>
      <c r="D174" s="17"/>
      <c r="E174" s="17"/>
      <c r="F174" s="17"/>
      <c r="G174" s="67">
        <v>332</v>
      </c>
      <c r="H174" s="67">
        <v>10</v>
      </c>
      <c r="I174" s="67">
        <v>332</v>
      </c>
      <c r="J174" s="67">
        <v>332</v>
      </c>
    </row>
    <row r="175" spans="1:10" ht="12.75">
      <c r="A175" s="11">
        <v>162</v>
      </c>
      <c r="B175" s="235"/>
      <c r="C175" s="234" t="s">
        <v>245</v>
      </c>
      <c r="D175" s="234"/>
      <c r="E175" s="234"/>
      <c r="F175" s="234"/>
      <c r="G175" s="236">
        <f>G176+G177+G178</f>
        <v>5643</v>
      </c>
      <c r="H175" s="238">
        <f>H176+H177+H178</f>
        <v>170</v>
      </c>
      <c r="I175" s="236">
        <f>I176+I177+I178</f>
        <v>5643</v>
      </c>
      <c r="J175" s="236">
        <f>J176+J177+J178</f>
        <v>5643</v>
      </c>
    </row>
    <row r="176" spans="1:10" ht="12.75">
      <c r="A176" s="12">
        <v>163</v>
      </c>
      <c r="B176" s="75">
        <v>635006</v>
      </c>
      <c r="C176" s="69" t="s">
        <v>102</v>
      </c>
      <c r="D176" s="69"/>
      <c r="E176" s="69"/>
      <c r="F176" s="69"/>
      <c r="G176" s="293">
        <v>3319</v>
      </c>
      <c r="H176" s="85">
        <v>100</v>
      </c>
      <c r="I176" s="293">
        <v>3319</v>
      </c>
      <c r="J176" s="293">
        <v>3319</v>
      </c>
    </row>
    <row r="177" spans="1:10" ht="12.75">
      <c r="A177" s="11">
        <v>164</v>
      </c>
      <c r="B177" s="93">
        <v>635006</v>
      </c>
      <c r="C177" s="60" t="s">
        <v>103</v>
      </c>
      <c r="D177" s="60"/>
      <c r="E177" s="60"/>
      <c r="F177" s="60"/>
      <c r="G177" s="65">
        <v>664</v>
      </c>
      <c r="H177" s="65">
        <v>20</v>
      </c>
      <c r="I177" s="65">
        <v>664</v>
      </c>
      <c r="J177" s="65">
        <v>664</v>
      </c>
    </row>
    <row r="178" spans="1:10" ht="12.75">
      <c r="A178" s="12">
        <v>165</v>
      </c>
      <c r="B178" s="75">
        <v>635006</v>
      </c>
      <c r="C178" s="17" t="s">
        <v>104</v>
      </c>
      <c r="D178" s="17"/>
      <c r="E178" s="17"/>
      <c r="F178" s="17"/>
      <c r="G178" s="110">
        <v>1660</v>
      </c>
      <c r="H178" s="67">
        <v>50</v>
      </c>
      <c r="I178" s="110">
        <v>1660</v>
      </c>
      <c r="J178" s="110">
        <v>1660</v>
      </c>
    </row>
    <row r="179" spans="1:10" ht="12.75">
      <c r="A179" s="11">
        <v>166</v>
      </c>
      <c r="B179" s="235"/>
      <c r="C179" s="234" t="s">
        <v>225</v>
      </c>
      <c r="D179" s="234"/>
      <c r="E179" s="234"/>
      <c r="F179" s="234"/>
      <c r="G179" s="236">
        <f>G180+G181</f>
        <v>12282</v>
      </c>
      <c r="H179" s="238">
        <f>H180+H181</f>
        <v>370</v>
      </c>
      <c r="I179" s="237">
        <f>I180+I181</f>
        <v>12282</v>
      </c>
      <c r="J179" s="237">
        <f>J180+J181</f>
        <v>12282</v>
      </c>
    </row>
    <row r="180" spans="1:10" ht="12.75">
      <c r="A180" s="11">
        <v>167</v>
      </c>
      <c r="B180" s="93">
        <v>637004</v>
      </c>
      <c r="C180" s="60" t="s">
        <v>105</v>
      </c>
      <c r="D180" s="60"/>
      <c r="E180" s="60"/>
      <c r="F180" s="60"/>
      <c r="G180" s="190">
        <v>5643</v>
      </c>
      <c r="H180" s="84">
        <v>170</v>
      </c>
      <c r="I180" s="190">
        <v>5643</v>
      </c>
      <c r="J180" s="190">
        <v>5643</v>
      </c>
    </row>
    <row r="181" spans="1:10" ht="12.75">
      <c r="A181" s="12">
        <v>168</v>
      </c>
      <c r="B181" s="75">
        <v>637011</v>
      </c>
      <c r="C181" s="17" t="s">
        <v>153</v>
      </c>
      <c r="D181" s="17"/>
      <c r="E181" s="17"/>
      <c r="F181" s="17"/>
      <c r="G181" s="293">
        <v>6639</v>
      </c>
      <c r="H181" s="85">
        <v>200</v>
      </c>
      <c r="I181" s="293">
        <v>6639</v>
      </c>
      <c r="J181" s="293">
        <v>6639</v>
      </c>
    </row>
    <row r="182" spans="1:10" ht="12.75">
      <c r="A182" s="11">
        <v>169</v>
      </c>
      <c r="B182" s="275"/>
      <c r="C182" s="245" t="s">
        <v>246</v>
      </c>
      <c r="D182" s="245"/>
      <c r="E182" s="245"/>
      <c r="F182" s="245"/>
      <c r="G182" s="258">
        <v>9958</v>
      </c>
      <c r="H182" s="246">
        <v>300</v>
      </c>
      <c r="I182" s="258">
        <v>9958</v>
      </c>
      <c r="J182" s="258">
        <v>9958</v>
      </c>
    </row>
    <row r="183" spans="1:10" ht="12.75">
      <c r="A183" s="11">
        <v>170</v>
      </c>
      <c r="B183" s="93"/>
      <c r="C183" s="59"/>
      <c r="D183" s="59"/>
      <c r="E183" s="59"/>
      <c r="F183" s="59"/>
      <c r="G183" s="102"/>
      <c r="H183" s="102"/>
      <c r="I183" s="103"/>
      <c r="J183" s="226"/>
    </row>
    <row r="184" spans="1:10" ht="15.75">
      <c r="A184" s="11">
        <v>171</v>
      </c>
      <c r="B184" s="108" t="s">
        <v>249</v>
      </c>
      <c r="C184" s="53"/>
      <c r="D184" s="53"/>
      <c r="E184" s="53"/>
      <c r="F184" s="53"/>
      <c r="G184" s="54">
        <f>G185+G188</f>
        <v>18755</v>
      </c>
      <c r="H184" s="106">
        <f>H185+H188</f>
        <v>565</v>
      </c>
      <c r="I184" s="311">
        <f>I185+I188</f>
        <v>18755</v>
      </c>
      <c r="J184" s="311">
        <f>J185+J188</f>
        <v>18755</v>
      </c>
    </row>
    <row r="185" spans="1:10" ht="12.75">
      <c r="A185" s="12">
        <v>172</v>
      </c>
      <c r="B185" s="252"/>
      <c r="C185" s="253" t="s">
        <v>250</v>
      </c>
      <c r="D185" s="253"/>
      <c r="E185" s="253"/>
      <c r="F185" s="253"/>
      <c r="G185" s="297">
        <f>G186+G187</f>
        <v>16929</v>
      </c>
      <c r="H185" s="254">
        <f>H186+H187</f>
        <v>510</v>
      </c>
      <c r="I185" s="310">
        <f>I186+I187</f>
        <v>16929</v>
      </c>
      <c r="J185" s="310">
        <f>J186+J187</f>
        <v>16929</v>
      </c>
    </row>
    <row r="186" spans="1:10" ht="12.75">
      <c r="A186" s="11">
        <v>173</v>
      </c>
      <c r="B186" s="93">
        <v>632002</v>
      </c>
      <c r="C186" s="60" t="s">
        <v>106</v>
      </c>
      <c r="D186" s="60"/>
      <c r="E186" s="60"/>
      <c r="F186" s="60"/>
      <c r="G186" s="64">
        <v>14937</v>
      </c>
      <c r="H186" s="65">
        <v>450</v>
      </c>
      <c r="I186" s="64">
        <v>14937</v>
      </c>
      <c r="J186" s="64">
        <v>14937</v>
      </c>
    </row>
    <row r="187" spans="1:10" ht="12.75">
      <c r="A187" s="12">
        <v>174</v>
      </c>
      <c r="B187" s="75">
        <v>632002</v>
      </c>
      <c r="C187" s="17" t="s">
        <v>107</v>
      </c>
      <c r="D187" s="17"/>
      <c r="E187" s="17"/>
      <c r="F187" s="17"/>
      <c r="G187" s="110">
        <v>1992</v>
      </c>
      <c r="H187" s="67">
        <v>60</v>
      </c>
      <c r="I187" s="110">
        <v>1992</v>
      </c>
      <c r="J187" s="110">
        <v>1992</v>
      </c>
    </row>
    <row r="188" spans="1:10" ht="12.75">
      <c r="A188" s="11">
        <v>175</v>
      </c>
      <c r="B188" s="235"/>
      <c r="C188" s="234" t="s">
        <v>251</v>
      </c>
      <c r="D188" s="234"/>
      <c r="E188" s="234"/>
      <c r="F188" s="234"/>
      <c r="G188" s="236">
        <f>G189+G190</f>
        <v>1826</v>
      </c>
      <c r="H188" s="238">
        <f>H189+H190</f>
        <v>55</v>
      </c>
      <c r="I188" s="237">
        <f>I189+I190</f>
        <v>1826</v>
      </c>
      <c r="J188" s="236">
        <f>J189+J190</f>
        <v>1826</v>
      </c>
    </row>
    <row r="189" spans="1:10" ht="12.75">
      <c r="A189" s="12">
        <v>176</v>
      </c>
      <c r="B189" s="75">
        <v>635006</v>
      </c>
      <c r="C189" s="17" t="s">
        <v>108</v>
      </c>
      <c r="D189" s="17"/>
      <c r="E189" s="17"/>
      <c r="F189" s="17"/>
      <c r="G189" s="67">
        <v>332</v>
      </c>
      <c r="H189" s="67">
        <v>10</v>
      </c>
      <c r="I189" s="67">
        <v>332</v>
      </c>
      <c r="J189" s="67">
        <v>332</v>
      </c>
    </row>
    <row r="190" spans="1:10" ht="12.75">
      <c r="A190" s="11">
        <v>177</v>
      </c>
      <c r="B190" s="93"/>
      <c r="C190" s="60" t="s">
        <v>142</v>
      </c>
      <c r="D190" s="60"/>
      <c r="E190" s="60"/>
      <c r="F190" s="60"/>
      <c r="G190" s="64">
        <v>1494</v>
      </c>
      <c r="H190" s="65">
        <v>45</v>
      </c>
      <c r="I190" s="64">
        <v>1494</v>
      </c>
      <c r="J190" s="64">
        <v>1494</v>
      </c>
    </row>
    <row r="191" spans="1:10" ht="12.75">
      <c r="A191" s="12">
        <v>178</v>
      </c>
      <c r="B191" s="94"/>
      <c r="C191" s="60"/>
      <c r="D191" s="60"/>
      <c r="E191" s="60"/>
      <c r="F191" s="60"/>
      <c r="G191" s="65"/>
      <c r="H191" s="65"/>
      <c r="I191" s="66"/>
      <c r="J191" s="226"/>
    </row>
    <row r="192" spans="1:10" ht="15.75">
      <c r="A192" s="11">
        <v>179</v>
      </c>
      <c r="B192" s="104" t="s">
        <v>252</v>
      </c>
      <c r="C192" s="105"/>
      <c r="D192" s="105"/>
      <c r="E192" s="105"/>
      <c r="F192" s="105"/>
      <c r="G192" s="107">
        <f>G193+G194</f>
        <v>92943</v>
      </c>
      <c r="H192" s="107">
        <f>H193+H194</f>
        <v>2800</v>
      </c>
      <c r="I192" s="177">
        <f>I193+I194</f>
        <v>92943</v>
      </c>
      <c r="J192" s="177">
        <f>J193+J194</f>
        <v>92943</v>
      </c>
    </row>
    <row r="193" spans="1:10" ht="12.75">
      <c r="A193" s="11">
        <v>180</v>
      </c>
      <c r="B193" s="285"/>
      <c r="C193" s="245" t="s">
        <v>253</v>
      </c>
      <c r="D193" s="245"/>
      <c r="E193" s="245"/>
      <c r="F193" s="245"/>
      <c r="G193" s="258">
        <v>82985</v>
      </c>
      <c r="H193" s="258">
        <v>2500</v>
      </c>
      <c r="I193" s="258">
        <v>82985</v>
      </c>
      <c r="J193" s="258">
        <v>82985</v>
      </c>
    </row>
    <row r="194" spans="1:10" ht="12.75">
      <c r="A194" s="11">
        <v>181</v>
      </c>
      <c r="B194" s="285"/>
      <c r="C194" s="245" t="s">
        <v>254</v>
      </c>
      <c r="D194" s="245"/>
      <c r="E194" s="245"/>
      <c r="F194" s="245"/>
      <c r="G194" s="258">
        <v>9958</v>
      </c>
      <c r="H194" s="246">
        <v>300</v>
      </c>
      <c r="I194" s="258">
        <v>9958</v>
      </c>
      <c r="J194" s="258">
        <v>9958</v>
      </c>
    </row>
    <row r="195" spans="1:10" ht="12.75">
      <c r="A195" s="11">
        <v>182</v>
      </c>
      <c r="B195" s="101"/>
      <c r="C195" s="59"/>
      <c r="D195" s="59"/>
      <c r="E195" s="59"/>
      <c r="F195" s="59"/>
      <c r="G195" s="102"/>
      <c r="H195" s="102"/>
      <c r="I195" s="103"/>
      <c r="J195" s="226"/>
    </row>
    <row r="196" spans="1:10" ht="15.75">
      <c r="A196" s="12">
        <v>183</v>
      </c>
      <c r="B196" s="104" t="s">
        <v>255</v>
      </c>
      <c r="C196" s="105"/>
      <c r="D196" s="105"/>
      <c r="E196" s="105"/>
      <c r="F196" s="105"/>
      <c r="G196" s="107">
        <f>G197+G198</f>
        <v>76346</v>
      </c>
      <c r="H196" s="107">
        <f>H197+H198</f>
        <v>2300</v>
      </c>
      <c r="I196" s="107">
        <f>I197+I198</f>
        <v>76346</v>
      </c>
      <c r="J196" s="107">
        <f>J197+J198</f>
        <v>76346</v>
      </c>
    </row>
    <row r="197" spans="1:10" ht="12.75">
      <c r="A197" s="11">
        <v>184</v>
      </c>
      <c r="B197" s="285"/>
      <c r="C197" s="245" t="s">
        <v>256</v>
      </c>
      <c r="D197" s="245"/>
      <c r="E197" s="245"/>
      <c r="F197" s="245"/>
      <c r="G197" s="258">
        <v>66388</v>
      </c>
      <c r="H197" s="258">
        <v>2000</v>
      </c>
      <c r="I197" s="258">
        <v>66388</v>
      </c>
      <c r="J197" s="258">
        <v>66388</v>
      </c>
    </row>
    <row r="198" spans="1:10" ht="12.75">
      <c r="A198" s="11">
        <v>185</v>
      </c>
      <c r="B198" s="285"/>
      <c r="C198" s="245" t="s">
        <v>257</v>
      </c>
      <c r="D198" s="245"/>
      <c r="E198" s="245"/>
      <c r="F198" s="245"/>
      <c r="G198" s="258">
        <v>9958</v>
      </c>
      <c r="H198" s="258">
        <v>300</v>
      </c>
      <c r="I198" s="258">
        <v>9958</v>
      </c>
      <c r="J198" s="258">
        <v>9958</v>
      </c>
    </row>
    <row r="199" spans="1:10" ht="12.75">
      <c r="A199" s="11">
        <v>186</v>
      </c>
      <c r="B199" s="101"/>
      <c r="C199" s="79"/>
      <c r="D199" s="59"/>
      <c r="E199" s="59"/>
      <c r="F199" s="59"/>
      <c r="G199" s="190"/>
      <c r="H199" s="190"/>
      <c r="I199" s="191"/>
      <c r="J199" s="226"/>
    </row>
    <row r="200" spans="1:10" ht="15.75">
      <c r="A200" s="11">
        <v>187</v>
      </c>
      <c r="B200" s="108" t="s">
        <v>258</v>
      </c>
      <c r="C200" s="53"/>
      <c r="D200" s="53"/>
      <c r="E200" s="53"/>
      <c r="F200" s="53"/>
      <c r="G200" s="54">
        <f>G201+G202+G208</f>
        <v>185886</v>
      </c>
      <c r="H200" s="54">
        <f>H201+H202+H208</f>
        <v>5600</v>
      </c>
      <c r="I200" s="54">
        <f>I201+I202+I208</f>
        <v>185886</v>
      </c>
      <c r="J200" s="54">
        <f>J201+J202+J208</f>
        <v>185886</v>
      </c>
    </row>
    <row r="201" spans="1:10" ht="12.75">
      <c r="A201" s="250">
        <v>188</v>
      </c>
      <c r="B201" s="249"/>
      <c r="C201" s="245" t="s">
        <v>259</v>
      </c>
      <c r="D201" s="245"/>
      <c r="E201" s="245"/>
      <c r="F201" s="245"/>
      <c r="G201" s="258">
        <v>175928</v>
      </c>
      <c r="H201" s="258">
        <v>5300</v>
      </c>
      <c r="I201" s="258">
        <v>175928</v>
      </c>
      <c r="J201" s="258">
        <v>175928</v>
      </c>
    </row>
    <row r="202" spans="1:10" ht="12.75">
      <c r="A202" s="250">
        <v>189</v>
      </c>
      <c r="B202" s="249"/>
      <c r="C202" s="245" t="s">
        <v>260</v>
      </c>
      <c r="D202" s="245"/>
      <c r="E202" s="245"/>
      <c r="F202" s="245"/>
      <c r="G202" s="258">
        <f>G203+G204+G207</f>
        <v>5809</v>
      </c>
      <c r="H202" s="246">
        <f>H203+H204+H207</f>
        <v>175</v>
      </c>
      <c r="I202" s="258">
        <f>I203+I204+I207</f>
        <v>5809</v>
      </c>
      <c r="J202" s="258">
        <f>J203+J204+J207</f>
        <v>5809</v>
      </c>
    </row>
    <row r="203" spans="1:10" ht="12.75">
      <c r="A203" s="240">
        <v>190</v>
      </c>
      <c r="B203" s="251">
        <v>632</v>
      </c>
      <c r="C203" s="247" t="s">
        <v>220</v>
      </c>
      <c r="D203" s="247"/>
      <c r="E203" s="247"/>
      <c r="F203" s="247"/>
      <c r="G203" s="303">
        <v>3319</v>
      </c>
      <c r="H203" s="248">
        <v>100</v>
      </c>
      <c r="I203" s="303">
        <v>3319</v>
      </c>
      <c r="J203" s="303">
        <v>3319</v>
      </c>
    </row>
    <row r="204" spans="1:10" ht="12.75">
      <c r="A204" s="11">
        <v>191</v>
      </c>
      <c r="B204" s="101">
        <v>633</v>
      </c>
      <c r="C204" s="70" t="s">
        <v>48</v>
      </c>
      <c r="D204" s="70"/>
      <c r="E204" s="70"/>
      <c r="F204" s="70"/>
      <c r="G204" s="63">
        <f>G205+G206</f>
        <v>996</v>
      </c>
      <c r="H204" s="63">
        <f>H205+H206</f>
        <v>30</v>
      </c>
      <c r="I204" s="100">
        <f>I205+I206</f>
        <v>996</v>
      </c>
      <c r="J204" s="63">
        <f>J205+J206</f>
        <v>996</v>
      </c>
    </row>
    <row r="205" spans="1:10" ht="12.75">
      <c r="A205" s="11">
        <v>192</v>
      </c>
      <c r="B205" s="87">
        <v>633003</v>
      </c>
      <c r="C205" s="79" t="s">
        <v>143</v>
      </c>
      <c r="D205" s="79"/>
      <c r="E205" s="79"/>
      <c r="F205" s="79"/>
      <c r="G205" s="84">
        <v>166</v>
      </c>
      <c r="H205" s="84">
        <v>5</v>
      </c>
      <c r="I205" s="84">
        <v>166</v>
      </c>
      <c r="J205" s="84">
        <v>166</v>
      </c>
    </row>
    <row r="206" spans="1:10" ht="12.75">
      <c r="A206" s="11">
        <v>193</v>
      </c>
      <c r="B206" s="93">
        <v>633006</v>
      </c>
      <c r="C206" s="60" t="s">
        <v>78</v>
      </c>
      <c r="D206" s="60"/>
      <c r="E206" s="60"/>
      <c r="F206" s="60"/>
      <c r="G206" s="65">
        <v>830</v>
      </c>
      <c r="H206" s="65">
        <v>25</v>
      </c>
      <c r="I206" s="65">
        <v>830</v>
      </c>
      <c r="J206" s="65">
        <v>830</v>
      </c>
    </row>
    <row r="207" spans="1:10" ht="12.75">
      <c r="A207" s="11">
        <v>194</v>
      </c>
      <c r="B207" s="101">
        <v>635</v>
      </c>
      <c r="C207" s="59" t="s">
        <v>154</v>
      </c>
      <c r="D207" s="59"/>
      <c r="E207" s="59"/>
      <c r="F207" s="59"/>
      <c r="G207" s="61">
        <v>1494</v>
      </c>
      <c r="H207" s="102">
        <v>45</v>
      </c>
      <c r="I207" s="61">
        <v>1494</v>
      </c>
      <c r="J207" s="61">
        <v>1494</v>
      </c>
    </row>
    <row r="208" spans="1:10" ht="12.75">
      <c r="A208" s="12">
        <v>195</v>
      </c>
      <c r="B208" s="252"/>
      <c r="C208" s="253" t="s">
        <v>261</v>
      </c>
      <c r="D208" s="253"/>
      <c r="E208" s="253"/>
      <c r="F208" s="253"/>
      <c r="G208" s="297">
        <f>G209+G210</f>
        <v>4149</v>
      </c>
      <c r="H208" s="254">
        <f>H209+H210</f>
        <v>125</v>
      </c>
      <c r="I208" s="297">
        <f>I209+I210</f>
        <v>4149</v>
      </c>
      <c r="J208" s="297">
        <f>J209+J210</f>
        <v>4149</v>
      </c>
    </row>
    <row r="209" spans="1:10" ht="12.75">
      <c r="A209" s="11">
        <v>196</v>
      </c>
      <c r="B209" s="93"/>
      <c r="C209" s="60" t="s">
        <v>221</v>
      </c>
      <c r="D209" s="60"/>
      <c r="E209" s="60"/>
      <c r="F209" s="60"/>
      <c r="G209" s="65">
        <v>830</v>
      </c>
      <c r="H209" s="65">
        <v>25</v>
      </c>
      <c r="I209" s="65">
        <v>830</v>
      </c>
      <c r="J209" s="65">
        <v>830</v>
      </c>
    </row>
    <row r="210" spans="1:10" ht="12.75">
      <c r="A210" s="12">
        <v>197</v>
      </c>
      <c r="B210" s="75"/>
      <c r="C210" s="17" t="s">
        <v>222</v>
      </c>
      <c r="D210" s="17"/>
      <c r="E210" s="17"/>
      <c r="F210" s="17"/>
      <c r="G210" s="195">
        <v>3319</v>
      </c>
      <c r="H210" s="173">
        <v>100</v>
      </c>
      <c r="I210" s="195">
        <v>3319</v>
      </c>
      <c r="J210" s="195">
        <v>3319</v>
      </c>
    </row>
    <row r="211" spans="1:10" ht="12.75">
      <c r="A211" s="11">
        <v>198</v>
      </c>
      <c r="B211" s="93"/>
      <c r="C211" s="60"/>
      <c r="D211" s="60"/>
      <c r="E211" s="60"/>
      <c r="F211" s="60"/>
      <c r="G211" s="65"/>
      <c r="H211" s="60"/>
      <c r="I211" s="65"/>
      <c r="J211" s="6"/>
    </row>
    <row r="212" spans="1:10" ht="15.75">
      <c r="A212" s="12">
        <v>199</v>
      </c>
      <c r="B212" s="104" t="s">
        <v>262</v>
      </c>
      <c r="C212" s="105"/>
      <c r="D212" s="105"/>
      <c r="E212" s="105"/>
      <c r="F212" s="105"/>
      <c r="G212" s="298">
        <f>G213+G216+G218</f>
        <v>2822</v>
      </c>
      <c r="H212" s="286">
        <f>H213+H216+H218</f>
        <v>85</v>
      </c>
      <c r="I212" s="298">
        <f>I213+I216+I218</f>
        <v>2822</v>
      </c>
      <c r="J212" s="298">
        <f>J213+J216+J218</f>
        <v>2822</v>
      </c>
    </row>
    <row r="213" spans="1:10" ht="12.75">
      <c r="A213" s="11">
        <v>200</v>
      </c>
      <c r="B213" s="235"/>
      <c r="C213" s="234" t="s">
        <v>263</v>
      </c>
      <c r="D213" s="234"/>
      <c r="E213" s="234"/>
      <c r="F213" s="234"/>
      <c r="G213" s="238">
        <f>G214+G215</f>
        <v>830</v>
      </c>
      <c r="H213" s="238">
        <f>H214+H215</f>
        <v>25</v>
      </c>
      <c r="I213" s="238">
        <f>I214+I215</f>
        <v>830</v>
      </c>
      <c r="J213" s="238">
        <f>J214+J215</f>
        <v>830</v>
      </c>
    </row>
    <row r="214" spans="1:10" ht="12.75">
      <c r="A214" s="12">
        <v>201</v>
      </c>
      <c r="B214" s="75">
        <v>633006</v>
      </c>
      <c r="C214" s="17" t="s">
        <v>109</v>
      </c>
      <c r="D214" s="17"/>
      <c r="E214" s="17"/>
      <c r="F214" s="17"/>
      <c r="G214" s="67">
        <v>498</v>
      </c>
      <c r="H214" s="67">
        <v>15</v>
      </c>
      <c r="I214" s="67">
        <v>498</v>
      </c>
      <c r="J214" s="67">
        <v>498</v>
      </c>
    </row>
    <row r="215" spans="1:10" ht="12.75">
      <c r="A215" s="11">
        <v>202</v>
      </c>
      <c r="B215" s="93">
        <v>633016</v>
      </c>
      <c r="C215" s="60" t="s">
        <v>110</v>
      </c>
      <c r="D215" s="60"/>
      <c r="E215" s="60"/>
      <c r="F215" s="60"/>
      <c r="G215" s="65">
        <v>332</v>
      </c>
      <c r="H215" s="65">
        <v>10</v>
      </c>
      <c r="I215" s="65">
        <v>332</v>
      </c>
      <c r="J215" s="65">
        <v>332</v>
      </c>
    </row>
    <row r="216" spans="1:10" ht="12.75">
      <c r="A216" s="12">
        <v>203</v>
      </c>
      <c r="B216" s="252"/>
      <c r="C216" s="253" t="s">
        <v>264</v>
      </c>
      <c r="D216" s="253"/>
      <c r="E216" s="253"/>
      <c r="F216" s="253"/>
      <c r="G216" s="254">
        <f>G217</f>
        <v>664</v>
      </c>
      <c r="H216" s="254">
        <f>H217</f>
        <v>20</v>
      </c>
      <c r="I216" s="278">
        <f>I217</f>
        <v>664</v>
      </c>
      <c r="J216" s="254">
        <f>J217</f>
        <v>664</v>
      </c>
    </row>
    <row r="217" spans="1:10" ht="12.75">
      <c r="A217" s="11">
        <v>204</v>
      </c>
      <c r="B217" s="93">
        <v>634004</v>
      </c>
      <c r="C217" s="60" t="s">
        <v>111</v>
      </c>
      <c r="D217" s="60"/>
      <c r="E217" s="60"/>
      <c r="F217" s="60"/>
      <c r="G217" s="65">
        <v>664</v>
      </c>
      <c r="H217" s="65">
        <v>20</v>
      </c>
      <c r="I217" s="65">
        <v>664</v>
      </c>
      <c r="J217" s="65">
        <v>664</v>
      </c>
    </row>
    <row r="218" spans="1:10" ht="12.75">
      <c r="A218" s="12">
        <v>205</v>
      </c>
      <c r="B218" s="252"/>
      <c r="C218" s="253" t="s">
        <v>265</v>
      </c>
      <c r="D218" s="253"/>
      <c r="E218" s="253"/>
      <c r="F218" s="253"/>
      <c r="G218" s="297">
        <f>G219</f>
        <v>1328</v>
      </c>
      <c r="H218" s="254">
        <f>H219</f>
        <v>40</v>
      </c>
      <c r="I218" s="310">
        <f>I219</f>
        <v>1328</v>
      </c>
      <c r="J218" s="297">
        <f>J219</f>
        <v>1328</v>
      </c>
    </row>
    <row r="219" spans="1:10" ht="12.75">
      <c r="A219" s="11">
        <v>206</v>
      </c>
      <c r="B219" s="93">
        <v>637026</v>
      </c>
      <c r="C219" s="60" t="s">
        <v>112</v>
      </c>
      <c r="D219" s="60"/>
      <c r="E219" s="60"/>
      <c r="F219" s="60"/>
      <c r="G219" s="64">
        <v>1328</v>
      </c>
      <c r="H219" s="65">
        <v>40</v>
      </c>
      <c r="I219" s="64">
        <v>1328</v>
      </c>
      <c r="J219" s="64">
        <v>1328</v>
      </c>
    </row>
    <row r="220" spans="1:9" ht="12.75">
      <c r="A220" s="3"/>
      <c r="B220" s="75"/>
      <c r="C220" s="17"/>
      <c r="D220" s="17"/>
      <c r="E220" s="17"/>
      <c r="F220" s="17"/>
      <c r="G220" s="17"/>
      <c r="H220" s="17"/>
      <c r="I220" s="17"/>
    </row>
    <row r="221" spans="1:9" ht="12.75">
      <c r="A221" s="3"/>
      <c r="B221" s="75"/>
      <c r="C221" s="17"/>
      <c r="D221" s="17"/>
      <c r="E221" s="17"/>
      <c r="F221" s="17"/>
      <c r="G221" s="17"/>
      <c r="H221" s="17"/>
      <c r="I221" s="17"/>
    </row>
    <row r="222" spans="1:9" ht="12.75">
      <c r="A222" s="3"/>
      <c r="B222" s="75"/>
      <c r="C222" s="17"/>
      <c r="D222" s="17"/>
      <c r="E222" s="17"/>
      <c r="F222" s="17"/>
      <c r="G222" s="17"/>
      <c r="H222" s="17"/>
      <c r="I222" s="17"/>
    </row>
    <row r="223" spans="1:10" ht="13.5" thickBot="1">
      <c r="A223" s="3"/>
      <c r="B223" s="3"/>
      <c r="C223" s="3"/>
      <c r="D223" s="3"/>
      <c r="E223" s="3"/>
      <c r="F223" s="3"/>
      <c r="G223" s="3"/>
      <c r="H223" s="3"/>
      <c r="I223" s="3"/>
      <c r="J223">
        <v>6</v>
      </c>
    </row>
    <row r="224" spans="1:10" ht="24" thickTop="1">
      <c r="A224" s="9" t="s">
        <v>0</v>
      </c>
      <c r="B224" s="52" t="s">
        <v>126</v>
      </c>
      <c r="C224" s="38"/>
      <c r="D224" s="38"/>
      <c r="E224" s="38"/>
      <c r="F224" s="38"/>
      <c r="G224" s="174" t="s">
        <v>212</v>
      </c>
      <c r="H224" s="174" t="s">
        <v>212</v>
      </c>
      <c r="I224" s="174" t="s">
        <v>213</v>
      </c>
      <c r="J224" s="174" t="s">
        <v>215</v>
      </c>
    </row>
    <row r="225" spans="1:10" ht="12.75">
      <c r="A225" s="220">
        <v>207</v>
      </c>
      <c r="B225" s="205"/>
      <c r="C225" s="219"/>
      <c r="D225" s="219"/>
      <c r="E225" s="219"/>
      <c r="F225" s="219"/>
      <c r="G225" s="209" t="s">
        <v>173</v>
      </c>
      <c r="H225" s="210" t="s">
        <v>172</v>
      </c>
      <c r="I225" s="210" t="s">
        <v>173</v>
      </c>
      <c r="J225" s="209" t="s">
        <v>173</v>
      </c>
    </row>
    <row r="226" spans="1:10" ht="15.75">
      <c r="A226" s="11">
        <v>208</v>
      </c>
      <c r="B226" s="108" t="s">
        <v>266</v>
      </c>
      <c r="C226" s="53"/>
      <c r="D226" s="53"/>
      <c r="E226" s="53"/>
      <c r="F226" s="53"/>
      <c r="G226" s="41">
        <f>G227+G230+G236+G239</f>
        <v>1823198</v>
      </c>
      <c r="H226" s="54">
        <f>H227+H230+H236+H239</f>
        <v>54926</v>
      </c>
      <c r="I226" s="41">
        <f>I227+I230+I236+I239</f>
        <v>1823198</v>
      </c>
      <c r="J226" s="41">
        <f>J227+J230+J236+J239</f>
        <v>1823198</v>
      </c>
    </row>
    <row r="227" spans="1:10" ht="15.75">
      <c r="A227" s="11">
        <v>209</v>
      </c>
      <c r="B227" s="233"/>
      <c r="C227" s="234" t="s">
        <v>267</v>
      </c>
      <c r="D227" s="231"/>
      <c r="E227" s="231"/>
      <c r="F227" s="231"/>
      <c r="G227" s="232">
        <f>G228+G229</f>
        <v>524460</v>
      </c>
      <c r="H227" s="232">
        <f>H228+H229</f>
        <v>15800</v>
      </c>
      <c r="I227" s="232">
        <f>I228+I229</f>
        <v>524460</v>
      </c>
      <c r="J227" s="232">
        <f>J228+J229</f>
        <v>524460</v>
      </c>
    </row>
    <row r="228" spans="1:10" ht="12.75">
      <c r="A228" s="182">
        <v>210</v>
      </c>
      <c r="B228" s="183"/>
      <c r="C228" s="155" t="s">
        <v>268</v>
      </c>
      <c r="D228" s="184"/>
      <c r="E228" s="184"/>
      <c r="F228" s="184"/>
      <c r="G228" s="193">
        <v>253930</v>
      </c>
      <c r="H228" s="193">
        <v>7650</v>
      </c>
      <c r="I228" s="193">
        <v>253930</v>
      </c>
      <c r="J228" s="193">
        <v>253930</v>
      </c>
    </row>
    <row r="229" spans="1:10" ht="12.75">
      <c r="A229" s="182">
        <v>211</v>
      </c>
      <c r="B229" s="183"/>
      <c r="C229" s="155" t="s">
        <v>269</v>
      </c>
      <c r="D229" s="184"/>
      <c r="E229" s="184"/>
      <c r="F229" s="184"/>
      <c r="G229" s="193">
        <v>270530</v>
      </c>
      <c r="H229" s="193">
        <v>8150</v>
      </c>
      <c r="I229" s="193">
        <v>270530</v>
      </c>
      <c r="J229" s="193">
        <v>270530</v>
      </c>
    </row>
    <row r="230" spans="1:10" ht="15.75">
      <c r="A230" s="182">
        <v>212</v>
      </c>
      <c r="B230" s="233"/>
      <c r="C230" s="234" t="s">
        <v>270</v>
      </c>
      <c r="D230" s="231"/>
      <c r="E230" s="231"/>
      <c r="F230" s="231"/>
      <c r="G230" s="236">
        <f>G231+G232+G233+G234+G235</f>
        <v>1100305</v>
      </c>
      <c r="H230" s="232">
        <f>H231+H232+H233+H234+H235</f>
        <v>33148</v>
      </c>
      <c r="I230" s="236">
        <f>I231+I232+I233+I234+I235</f>
        <v>1100305</v>
      </c>
      <c r="J230" s="236">
        <f>J231+J232+J233+J234+J235</f>
        <v>1100305</v>
      </c>
    </row>
    <row r="231" spans="1:10" ht="12.75">
      <c r="A231" s="185">
        <v>213</v>
      </c>
      <c r="B231" s="186"/>
      <c r="C231" s="155" t="s">
        <v>271</v>
      </c>
      <c r="D231" s="184"/>
      <c r="E231" s="184"/>
      <c r="F231" s="184"/>
      <c r="G231" s="193">
        <v>305380</v>
      </c>
      <c r="H231" s="193">
        <v>9200</v>
      </c>
      <c r="I231" s="193">
        <v>305380</v>
      </c>
      <c r="J231" s="193">
        <v>305380</v>
      </c>
    </row>
    <row r="232" spans="1:10" ht="12.75">
      <c r="A232" s="182">
        <v>214</v>
      </c>
      <c r="B232" s="183"/>
      <c r="C232" s="155" t="s">
        <v>272</v>
      </c>
      <c r="D232" s="184"/>
      <c r="E232" s="184"/>
      <c r="F232" s="184"/>
      <c r="G232" s="193">
        <v>69375</v>
      </c>
      <c r="H232" s="193">
        <v>2090</v>
      </c>
      <c r="I232" s="193">
        <v>69375</v>
      </c>
      <c r="J232" s="193">
        <v>69375</v>
      </c>
    </row>
    <row r="233" spans="1:10" ht="12.75">
      <c r="A233" s="185">
        <v>215</v>
      </c>
      <c r="B233" s="186"/>
      <c r="C233" s="155" t="s">
        <v>273</v>
      </c>
      <c r="D233" s="184"/>
      <c r="E233" s="184"/>
      <c r="F233" s="184"/>
      <c r="G233" s="193">
        <v>612428</v>
      </c>
      <c r="H233" s="193">
        <v>18450</v>
      </c>
      <c r="I233" s="193">
        <v>612428</v>
      </c>
      <c r="J233" s="193">
        <v>612428</v>
      </c>
    </row>
    <row r="234" spans="1:10" ht="12.75">
      <c r="A234" s="182">
        <v>216</v>
      </c>
      <c r="B234" s="183"/>
      <c r="C234" s="155" t="s">
        <v>274</v>
      </c>
      <c r="D234" s="184"/>
      <c r="E234" s="184"/>
      <c r="F234" s="184"/>
      <c r="G234" s="193">
        <v>91280</v>
      </c>
      <c r="H234" s="193">
        <v>2750</v>
      </c>
      <c r="I234" s="193">
        <v>91280</v>
      </c>
      <c r="J234" s="193">
        <v>91280</v>
      </c>
    </row>
    <row r="235" spans="1:10" ht="12.75">
      <c r="A235" s="182">
        <v>217</v>
      </c>
      <c r="B235" s="186"/>
      <c r="C235" s="155" t="s">
        <v>275</v>
      </c>
      <c r="D235" s="184"/>
      <c r="E235" s="184"/>
      <c r="F235" s="184"/>
      <c r="G235" s="193">
        <v>21842</v>
      </c>
      <c r="H235" s="193">
        <v>658</v>
      </c>
      <c r="I235" s="193">
        <v>21842</v>
      </c>
      <c r="J235" s="193">
        <v>21842</v>
      </c>
    </row>
    <row r="236" spans="1:10" ht="15.75">
      <c r="A236" s="182">
        <v>218</v>
      </c>
      <c r="B236" s="233"/>
      <c r="C236" s="234" t="s">
        <v>276</v>
      </c>
      <c r="D236" s="231"/>
      <c r="E236" s="231"/>
      <c r="F236" s="231"/>
      <c r="G236" s="232">
        <f>G237+G238</f>
        <v>185388</v>
      </c>
      <c r="H236" s="232">
        <f>H237+H238</f>
        <v>5585</v>
      </c>
      <c r="I236" s="232">
        <f>I237+I238</f>
        <v>185388</v>
      </c>
      <c r="J236" s="232">
        <f>J237+J238</f>
        <v>185388</v>
      </c>
    </row>
    <row r="237" spans="1:10" ht="12.75">
      <c r="A237" s="182">
        <v>219</v>
      </c>
      <c r="B237" s="186"/>
      <c r="C237" s="155" t="s">
        <v>277</v>
      </c>
      <c r="D237" s="184"/>
      <c r="E237" s="184"/>
      <c r="F237" s="184"/>
      <c r="G237" s="193">
        <v>109872</v>
      </c>
      <c r="H237" s="193">
        <v>3310</v>
      </c>
      <c r="I237" s="193">
        <v>109872</v>
      </c>
      <c r="J237" s="193">
        <v>109872</v>
      </c>
    </row>
    <row r="238" spans="1:10" ht="12.75">
      <c r="A238" s="182">
        <v>220</v>
      </c>
      <c r="B238" s="183"/>
      <c r="C238" s="155" t="s">
        <v>278</v>
      </c>
      <c r="D238" s="184"/>
      <c r="E238" s="184"/>
      <c r="F238" s="184"/>
      <c r="G238" s="193">
        <v>75516</v>
      </c>
      <c r="H238" s="193">
        <v>2275</v>
      </c>
      <c r="I238" s="193">
        <v>75516</v>
      </c>
      <c r="J238" s="193">
        <v>75516</v>
      </c>
    </row>
    <row r="239" spans="1:10" ht="15.75">
      <c r="A239" s="182">
        <v>221</v>
      </c>
      <c r="B239" s="233"/>
      <c r="C239" s="234" t="s">
        <v>279</v>
      </c>
      <c r="D239" s="231"/>
      <c r="E239" s="231"/>
      <c r="F239" s="231"/>
      <c r="G239" s="232">
        <f>G241+G242+G243</f>
        <v>13045</v>
      </c>
      <c r="H239" s="232">
        <f>H241+H242+H243</f>
        <v>393</v>
      </c>
      <c r="I239" s="232">
        <f>I241+I242+I243</f>
        <v>13045</v>
      </c>
      <c r="J239" s="232">
        <f>J241+J242+J243</f>
        <v>13045</v>
      </c>
    </row>
    <row r="240" spans="1:10" ht="12.75">
      <c r="A240" s="11">
        <v>222</v>
      </c>
      <c r="B240" s="93"/>
      <c r="C240" s="60" t="s">
        <v>280</v>
      </c>
      <c r="D240" s="60"/>
      <c r="E240" s="60"/>
      <c r="F240" s="60"/>
      <c r="G240" s="64">
        <v>49790</v>
      </c>
      <c r="H240" s="64">
        <v>1500</v>
      </c>
      <c r="I240" s="64">
        <v>49790</v>
      </c>
      <c r="J240" s="64">
        <v>49790</v>
      </c>
    </row>
    <row r="241" spans="1:10" ht="12.75">
      <c r="A241" s="12">
        <v>223</v>
      </c>
      <c r="B241" s="75"/>
      <c r="C241" s="17" t="s">
        <v>281</v>
      </c>
      <c r="D241" s="17"/>
      <c r="E241" s="17"/>
      <c r="F241" s="17"/>
      <c r="G241" s="67">
        <v>0</v>
      </c>
      <c r="H241" s="67">
        <v>0</v>
      </c>
      <c r="I241" s="67">
        <v>0</v>
      </c>
      <c r="J241" s="67">
        <v>0</v>
      </c>
    </row>
    <row r="242" spans="1:10" ht="12.75">
      <c r="A242" s="11">
        <v>224</v>
      </c>
      <c r="B242" s="93"/>
      <c r="C242" s="60" t="s">
        <v>282</v>
      </c>
      <c r="D242" s="60"/>
      <c r="E242" s="60"/>
      <c r="F242" s="60"/>
      <c r="G242" s="65">
        <v>0</v>
      </c>
      <c r="H242" s="65">
        <v>0</v>
      </c>
      <c r="I242" s="65">
        <v>0</v>
      </c>
      <c r="J242" s="65">
        <v>0</v>
      </c>
    </row>
    <row r="243" spans="1:10" ht="12.75">
      <c r="A243" s="11">
        <v>225</v>
      </c>
      <c r="B243" s="93"/>
      <c r="C243" s="60" t="s">
        <v>283</v>
      </c>
      <c r="D243" s="60"/>
      <c r="E243" s="60"/>
      <c r="F243" s="60"/>
      <c r="G243" s="64">
        <v>13045</v>
      </c>
      <c r="H243" s="65">
        <v>393</v>
      </c>
      <c r="I243" s="64">
        <v>13045</v>
      </c>
      <c r="J243" s="64">
        <v>13045</v>
      </c>
    </row>
    <row r="244" spans="1:10" ht="12.75">
      <c r="A244" s="11">
        <v>226</v>
      </c>
      <c r="B244" s="93"/>
      <c r="C244" s="60"/>
      <c r="D244" s="60"/>
      <c r="E244" s="60"/>
      <c r="F244" s="60"/>
      <c r="G244" s="65"/>
      <c r="H244" s="65"/>
      <c r="I244" s="66"/>
      <c r="J244" s="225"/>
    </row>
    <row r="245" spans="1:10" ht="15.75">
      <c r="A245" s="11">
        <v>227</v>
      </c>
      <c r="B245" s="108" t="s">
        <v>284</v>
      </c>
      <c r="C245" s="53"/>
      <c r="D245" s="53"/>
      <c r="E245" s="53"/>
      <c r="F245" s="53"/>
      <c r="G245" s="54">
        <f>G246+G247+G260</f>
        <v>272788</v>
      </c>
      <c r="H245" s="54">
        <f>H246+H247+H260</f>
        <v>8218</v>
      </c>
      <c r="I245" s="54">
        <f>I246+I247+I260</f>
        <v>272788</v>
      </c>
      <c r="J245" s="54">
        <f>J246+J247+J260</f>
        <v>272788</v>
      </c>
    </row>
    <row r="246" spans="1:10" ht="12.75">
      <c r="A246" s="11">
        <v>228</v>
      </c>
      <c r="B246" s="235"/>
      <c r="C246" s="234" t="s">
        <v>285</v>
      </c>
      <c r="D246" s="234"/>
      <c r="E246" s="234"/>
      <c r="F246" s="234"/>
      <c r="G246" s="236">
        <v>242316</v>
      </c>
      <c r="H246" s="236">
        <v>7300</v>
      </c>
      <c r="I246" s="236">
        <v>242316</v>
      </c>
      <c r="J246" s="236">
        <v>242316</v>
      </c>
    </row>
    <row r="247" spans="1:10" ht="12.75">
      <c r="A247" s="11">
        <v>229</v>
      </c>
      <c r="B247" s="235"/>
      <c r="C247" s="234" t="s">
        <v>286</v>
      </c>
      <c r="D247" s="234"/>
      <c r="E247" s="234"/>
      <c r="F247" s="234"/>
      <c r="G247" s="236">
        <f>G248+G249+G252+G254+G255</f>
        <v>17925</v>
      </c>
      <c r="H247" s="236">
        <f>H248+H249+H252+H254+H255</f>
        <v>540</v>
      </c>
      <c r="I247" s="236">
        <f>I248+I249+I252+I254+I255</f>
        <v>17925</v>
      </c>
      <c r="J247" s="236">
        <f>J248+J249+J252+J254+J255</f>
        <v>17925</v>
      </c>
    </row>
    <row r="248" spans="1:10" ht="12.75">
      <c r="A248" s="11">
        <v>230</v>
      </c>
      <c r="B248" s="101">
        <v>632</v>
      </c>
      <c r="C248" s="59" t="s">
        <v>47</v>
      </c>
      <c r="D248" s="59"/>
      <c r="E248" s="59"/>
      <c r="F248" s="59"/>
      <c r="G248" s="61">
        <v>5311</v>
      </c>
      <c r="H248" s="102">
        <v>160</v>
      </c>
      <c r="I248" s="61">
        <v>5311</v>
      </c>
      <c r="J248" s="61">
        <v>5311</v>
      </c>
    </row>
    <row r="249" spans="1:10" ht="12.75">
      <c r="A249" s="12">
        <v>231</v>
      </c>
      <c r="B249" s="88">
        <v>633</v>
      </c>
      <c r="C249" s="70" t="s">
        <v>48</v>
      </c>
      <c r="D249" s="70"/>
      <c r="E249" s="70"/>
      <c r="F249" s="70"/>
      <c r="G249" s="62">
        <f>G250+G251</f>
        <v>2158</v>
      </c>
      <c r="H249" s="63">
        <f>H250+H251</f>
        <v>65</v>
      </c>
      <c r="I249" s="309">
        <f>I250+I251</f>
        <v>2158</v>
      </c>
      <c r="J249" s="62">
        <f>J250+J251</f>
        <v>2158</v>
      </c>
    </row>
    <row r="250" spans="1:10" ht="12.75">
      <c r="A250" s="11">
        <v>232</v>
      </c>
      <c r="B250" s="93">
        <v>633006</v>
      </c>
      <c r="C250" s="60" t="s">
        <v>113</v>
      </c>
      <c r="D250" s="60"/>
      <c r="E250" s="60"/>
      <c r="F250" s="60"/>
      <c r="G250" s="65">
        <v>498</v>
      </c>
      <c r="H250" s="65">
        <v>15</v>
      </c>
      <c r="I250" s="65">
        <v>498</v>
      </c>
      <c r="J250" s="65">
        <v>498</v>
      </c>
    </row>
    <row r="251" spans="1:10" ht="12.75">
      <c r="A251" s="12">
        <v>233</v>
      </c>
      <c r="B251" s="75">
        <v>633016</v>
      </c>
      <c r="C251" s="69" t="s">
        <v>110</v>
      </c>
      <c r="D251" s="69"/>
      <c r="E251" s="69"/>
      <c r="F251" s="69"/>
      <c r="G251" s="293">
        <v>1660</v>
      </c>
      <c r="H251" s="85">
        <v>50</v>
      </c>
      <c r="I251" s="293">
        <v>1660</v>
      </c>
      <c r="J251" s="61">
        <f>J252</f>
        <v>1660</v>
      </c>
    </row>
    <row r="252" spans="1:10" ht="12.75">
      <c r="A252" s="11">
        <v>234</v>
      </c>
      <c r="B252" s="101">
        <v>634</v>
      </c>
      <c r="C252" s="59" t="s">
        <v>56</v>
      </c>
      <c r="D252" s="59"/>
      <c r="E252" s="59"/>
      <c r="F252" s="59"/>
      <c r="G252" s="61">
        <f>G253</f>
        <v>1660</v>
      </c>
      <c r="H252" s="102">
        <f>H253</f>
        <v>50</v>
      </c>
      <c r="I252" s="167">
        <f>I253</f>
        <v>1660</v>
      </c>
      <c r="J252" s="61">
        <f>J253</f>
        <v>1660</v>
      </c>
    </row>
    <row r="253" spans="1:10" ht="12.75">
      <c r="A253" s="12">
        <v>235</v>
      </c>
      <c r="B253" s="75">
        <v>634004</v>
      </c>
      <c r="C253" s="69" t="s">
        <v>114</v>
      </c>
      <c r="D253" s="69"/>
      <c r="E253" s="69"/>
      <c r="F253" s="69"/>
      <c r="G253" s="293">
        <v>1660</v>
      </c>
      <c r="H253" s="85">
        <v>50</v>
      </c>
      <c r="I253" s="293">
        <v>1660</v>
      </c>
      <c r="J253" s="293">
        <v>1660</v>
      </c>
    </row>
    <row r="254" spans="1:10" ht="12.75">
      <c r="A254" s="11">
        <v>236</v>
      </c>
      <c r="B254" s="101">
        <v>635</v>
      </c>
      <c r="C254" s="59" t="s">
        <v>148</v>
      </c>
      <c r="D254" s="59"/>
      <c r="E254" s="59"/>
      <c r="F254" s="59"/>
      <c r="G254" s="61">
        <v>3319</v>
      </c>
      <c r="H254" s="102">
        <v>100</v>
      </c>
      <c r="I254" s="61">
        <v>3319</v>
      </c>
      <c r="J254" s="61">
        <v>3319</v>
      </c>
    </row>
    <row r="255" spans="1:10" ht="12.75">
      <c r="A255" s="12">
        <v>237</v>
      </c>
      <c r="B255" s="88">
        <v>637</v>
      </c>
      <c r="C255" s="70" t="s">
        <v>61</v>
      </c>
      <c r="D255" s="70"/>
      <c r="E255" s="70"/>
      <c r="F255" s="70"/>
      <c r="G255" s="62">
        <f>G256+G257+G258+G259</f>
        <v>5477</v>
      </c>
      <c r="H255" s="63">
        <f>H256+H257+H258+H259</f>
        <v>165</v>
      </c>
      <c r="I255" s="62">
        <f>I256+I257+I258+I259</f>
        <v>5477</v>
      </c>
      <c r="J255" s="62">
        <f>J256+J257+J258+J259</f>
        <v>5477</v>
      </c>
    </row>
    <row r="256" spans="1:10" ht="12.75">
      <c r="A256" s="11">
        <v>238</v>
      </c>
      <c r="B256" s="93">
        <v>637004</v>
      </c>
      <c r="C256" s="60" t="s">
        <v>115</v>
      </c>
      <c r="D256" s="60"/>
      <c r="E256" s="60"/>
      <c r="F256" s="60"/>
      <c r="G256" s="65">
        <v>166</v>
      </c>
      <c r="H256" s="65">
        <v>5</v>
      </c>
      <c r="I256" s="65">
        <v>166</v>
      </c>
      <c r="J256" s="65">
        <v>166</v>
      </c>
    </row>
    <row r="257" spans="1:10" ht="12.75">
      <c r="A257" s="12">
        <v>239</v>
      </c>
      <c r="B257" s="75">
        <v>637005</v>
      </c>
      <c r="C257" s="69" t="s">
        <v>116</v>
      </c>
      <c r="D257" s="69"/>
      <c r="E257" s="69"/>
      <c r="F257" s="69"/>
      <c r="G257" s="85">
        <v>332</v>
      </c>
      <c r="H257" s="85">
        <v>10</v>
      </c>
      <c r="I257" s="85">
        <v>332</v>
      </c>
      <c r="J257" s="85">
        <v>332</v>
      </c>
    </row>
    <row r="258" spans="1:10" ht="12.75">
      <c r="A258" s="11">
        <v>240</v>
      </c>
      <c r="B258" s="93">
        <v>637014</v>
      </c>
      <c r="C258" s="60" t="s">
        <v>117</v>
      </c>
      <c r="D258" s="60"/>
      <c r="E258" s="60"/>
      <c r="F258" s="60"/>
      <c r="G258" s="64">
        <v>3319</v>
      </c>
      <c r="H258" s="65">
        <v>100</v>
      </c>
      <c r="I258" s="64">
        <v>3319</v>
      </c>
      <c r="J258" s="64">
        <v>3319</v>
      </c>
    </row>
    <row r="259" spans="1:10" ht="12.75">
      <c r="A259" s="12">
        <v>241</v>
      </c>
      <c r="B259" s="75">
        <v>637027</v>
      </c>
      <c r="C259" s="17" t="s">
        <v>165</v>
      </c>
      <c r="D259" s="17"/>
      <c r="E259" s="17"/>
      <c r="F259" s="17"/>
      <c r="G259" s="110">
        <v>1660</v>
      </c>
      <c r="H259" s="67">
        <v>50</v>
      </c>
      <c r="I259" s="110">
        <v>1660</v>
      </c>
      <c r="J259" s="110">
        <v>1660</v>
      </c>
    </row>
    <row r="260" spans="1:10" ht="12.75">
      <c r="A260" s="11">
        <v>242</v>
      </c>
      <c r="B260" s="235"/>
      <c r="C260" s="234" t="s">
        <v>287</v>
      </c>
      <c r="D260" s="234"/>
      <c r="E260" s="234"/>
      <c r="F260" s="234"/>
      <c r="G260" s="236">
        <f>G261+G262+G263+G264+G265</f>
        <v>12547</v>
      </c>
      <c r="H260" s="238">
        <f>H261+H262+H263+H264+H265</f>
        <v>378</v>
      </c>
      <c r="I260" s="236">
        <f>I261+I262+I263+I264+I265</f>
        <v>12547</v>
      </c>
      <c r="J260" s="236">
        <f>J261+J262+J263+J264+J265</f>
        <v>12547</v>
      </c>
    </row>
    <row r="261" spans="1:10" ht="12.75">
      <c r="A261" s="11">
        <v>243</v>
      </c>
      <c r="B261" s="87"/>
      <c r="C261" s="160" t="s">
        <v>144</v>
      </c>
      <c r="D261" s="79"/>
      <c r="E261" s="79"/>
      <c r="F261" s="79"/>
      <c r="G261" s="190">
        <v>1660</v>
      </c>
      <c r="H261" s="84">
        <v>50</v>
      </c>
      <c r="I261" s="190">
        <v>1660</v>
      </c>
      <c r="J261" s="190">
        <v>1660</v>
      </c>
    </row>
    <row r="262" spans="1:10" ht="12.75">
      <c r="A262" s="12">
        <v>244</v>
      </c>
      <c r="B262" s="75"/>
      <c r="C262" s="17" t="s">
        <v>118</v>
      </c>
      <c r="D262" s="17"/>
      <c r="E262" s="17"/>
      <c r="F262" s="17"/>
      <c r="G262" s="110">
        <v>3319</v>
      </c>
      <c r="H262" s="67">
        <v>100</v>
      </c>
      <c r="I262" s="110">
        <v>3319</v>
      </c>
      <c r="J262" s="110">
        <v>3319</v>
      </c>
    </row>
    <row r="263" spans="1:10" ht="12.75">
      <c r="A263" s="11">
        <v>245</v>
      </c>
      <c r="B263" s="93"/>
      <c r="C263" s="60" t="s">
        <v>176</v>
      </c>
      <c r="D263" s="60"/>
      <c r="E263" s="60"/>
      <c r="F263" s="60"/>
      <c r="G263" s="65">
        <v>930</v>
      </c>
      <c r="H263" s="65">
        <v>28</v>
      </c>
      <c r="I263" s="65">
        <v>930</v>
      </c>
      <c r="J263" s="65">
        <v>930</v>
      </c>
    </row>
    <row r="264" spans="1:10" ht="12.75">
      <c r="A264" s="12">
        <v>246</v>
      </c>
      <c r="B264" s="86"/>
      <c r="C264" s="17" t="s">
        <v>119</v>
      </c>
      <c r="D264" s="17"/>
      <c r="E264" s="17"/>
      <c r="F264" s="17"/>
      <c r="G264" s="110">
        <v>3319</v>
      </c>
      <c r="H264" s="67">
        <v>100</v>
      </c>
      <c r="I264" s="110">
        <v>3319</v>
      </c>
      <c r="J264" s="110">
        <v>3319</v>
      </c>
    </row>
    <row r="265" spans="1:10" ht="12.75">
      <c r="A265" s="11">
        <v>247</v>
      </c>
      <c r="B265" s="93"/>
      <c r="C265" s="59" t="s">
        <v>155</v>
      </c>
      <c r="D265" s="60"/>
      <c r="E265" s="60"/>
      <c r="F265" s="60"/>
      <c r="G265" s="190">
        <v>3319</v>
      </c>
      <c r="H265" s="84">
        <v>100</v>
      </c>
      <c r="I265" s="190">
        <v>3319</v>
      </c>
      <c r="J265" s="190">
        <v>3319</v>
      </c>
    </row>
    <row r="266" spans="1:10" ht="18.75" thickBot="1">
      <c r="A266" s="112">
        <v>248</v>
      </c>
      <c r="B266" s="143" t="s">
        <v>120</v>
      </c>
      <c r="C266" s="144"/>
      <c r="D266" s="144"/>
      <c r="E266" s="144"/>
      <c r="F266" s="144"/>
      <c r="G266" s="296">
        <f>G4+G59+G68+G138+G145+G151+G164+G171+G184+G192+G196+G200+G212+G226+G245</f>
        <v>4133367</v>
      </c>
      <c r="H266" s="145">
        <f>H4+H59+H68+H138+H145+H151+H164+H171+H184+H192+H196+H200+H212+H226+H245</f>
        <v>124522</v>
      </c>
      <c r="I266" s="296">
        <f>I4+I59+I68+I138+I145+I151+I164+I171+I184+I192+I196+I200+I212+I226+I245</f>
        <v>4161644</v>
      </c>
      <c r="J266" s="296">
        <f>J4+J59+J68+J138+J145+J151+J164+J171+J184+J192+J196+J200+J212+J226+J245</f>
        <v>4194785</v>
      </c>
    </row>
    <row r="267" spans="1:9" ht="13.5" thickTop="1">
      <c r="A267" s="3"/>
      <c r="B267" s="113"/>
      <c r="C267" s="114"/>
      <c r="D267" s="114"/>
      <c r="E267" s="114"/>
      <c r="F267" s="114"/>
      <c r="G267" s="17"/>
      <c r="H267" s="17"/>
      <c r="I267" s="114"/>
    </row>
    <row r="268" spans="1:9" ht="12.75">
      <c r="A268" s="3"/>
      <c r="B268" s="75"/>
      <c r="C268" s="17"/>
      <c r="D268" s="17"/>
      <c r="E268" s="17"/>
      <c r="F268" s="17"/>
      <c r="G268" s="17"/>
      <c r="H268" s="17"/>
      <c r="I268" s="17"/>
    </row>
    <row r="269" spans="1:9" ht="12.75">
      <c r="A269" s="3"/>
      <c r="B269" s="75"/>
      <c r="C269" s="17"/>
      <c r="D269" s="17"/>
      <c r="E269" s="17"/>
      <c r="F269" s="17"/>
      <c r="G269" s="17"/>
      <c r="H269" s="17"/>
      <c r="I269" s="17"/>
    </row>
    <row r="270" spans="1:9" ht="12.75">
      <c r="A270" s="3"/>
      <c r="B270" s="75"/>
      <c r="C270" s="17"/>
      <c r="D270" s="17"/>
      <c r="E270" s="17"/>
      <c r="F270" s="17"/>
      <c r="G270" s="17"/>
      <c r="H270" s="17"/>
      <c r="I270" s="17"/>
    </row>
    <row r="271" spans="1:9" ht="12.75">
      <c r="A271" s="3"/>
      <c r="B271" s="75"/>
      <c r="C271" s="17"/>
      <c r="D271" s="17"/>
      <c r="E271" s="17"/>
      <c r="F271" s="17"/>
      <c r="G271" s="17"/>
      <c r="H271" s="17"/>
      <c r="I271" s="17"/>
    </row>
    <row r="272" spans="1:9" ht="12.75">
      <c r="A272" s="3"/>
      <c r="B272" s="75"/>
      <c r="C272" s="17"/>
      <c r="D272" s="17"/>
      <c r="E272" s="17"/>
      <c r="F272" s="17"/>
      <c r="G272" s="17"/>
      <c r="H272" s="17"/>
      <c r="I272" s="17"/>
    </row>
    <row r="273" spans="1:9" ht="12.75">
      <c r="A273" s="3"/>
      <c r="B273" s="75"/>
      <c r="C273" s="17"/>
      <c r="D273" s="17"/>
      <c r="E273" s="17"/>
      <c r="F273" s="17"/>
      <c r="G273" s="17"/>
      <c r="H273" s="17"/>
      <c r="I273" s="17"/>
    </row>
    <row r="274" spans="1:9" ht="12.75">
      <c r="A274" s="3"/>
      <c r="B274" s="75"/>
      <c r="C274" s="17"/>
      <c r="D274" s="17"/>
      <c r="E274" s="17"/>
      <c r="F274" s="17"/>
      <c r="G274" s="17"/>
      <c r="H274" s="17"/>
      <c r="I274" s="17"/>
    </row>
    <row r="275" spans="1:9" ht="12.75">
      <c r="A275" s="3"/>
      <c r="B275" s="75"/>
      <c r="C275" s="17"/>
      <c r="D275" s="17"/>
      <c r="E275" s="17"/>
      <c r="F275" s="17"/>
      <c r="G275" s="17"/>
      <c r="H275" s="17"/>
      <c r="I275" s="17"/>
    </row>
    <row r="276" spans="1:9" ht="12.75">
      <c r="A276" s="3"/>
      <c r="B276" s="75"/>
      <c r="C276" s="17"/>
      <c r="D276" s="17"/>
      <c r="E276" s="17"/>
      <c r="F276" s="17"/>
      <c r="G276" s="17"/>
      <c r="H276" s="17"/>
      <c r="I276" s="17"/>
    </row>
    <row r="277" spans="1:9" ht="12.75">
      <c r="A277" s="3"/>
      <c r="B277" s="75"/>
      <c r="C277" s="17"/>
      <c r="D277" s="17"/>
      <c r="E277" s="17"/>
      <c r="F277" s="17"/>
      <c r="G277" s="17"/>
      <c r="H277" s="17"/>
      <c r="I277" s="17"/>
    </row>
    <row r="278" spans="1:10" ht="13.5" thickBot="1">
      <c r="A278" s="3"/>
      <c r="B278" s="75"/>
      <c r="C278" s="17"/>
      <c r="D278" s="17"/>
      <c r="E278" s="17"/>
      <c r="F278" s="17"/>
      <c r="G278" s="17"/>
      <c r="H278" s="17"/>
      <c r="I278" s="17"/>
      <c r="J278">
        <v>7</v>
      </c>
    </row>
    <row r="279" spans="1:10" ht="24" thickTop="1">
      <c r="A279" s="9" t="s">
        <v>0</v>
      </c>
      <c r="B279" s="52" t="s">
        <v>174</v>
      </c>
      <c r="C279" s="38"/>
      <c r="D279" s="38"/>
      <c r="E279" s="38"/>
      <c r="F279" s="38"/>
      <c r="G279" s="174" t="s">
        <v>212</v>
      </c>
      <c r="H279" s="174" t="s">
        <v>212</v>
      </c>
      <c r="I279" s="174" t="s">
        <v>213</v>
      </c>
      <c r="J279" s="174" t="s">
        <v>215</v>
      </c>
    </row>
    <row r="280" spans="1:10" ht="12.75">
      <c r="A280" s="221">
        <v>249</v>
      </c>
      <c r="B280" s="211"/>
      <c r="C280" s="212"/>
      <c r="D280" s="212"/>
      <c r="E280" s="212"/>
      <c r="F280" s="212"/>
      <c r="G280" s="209" t="s">
        <v>173</v>
      </c>
      <c r="H280" s="210" t="s">
        <v>172</v>
      </c>
      <c r="I280" s="210" t="s">
        <v>173</v>
      </c>
      <c r="J280" s="213" t="s">
        <v>173</v>
      </c>
    </row>
    <row r="281" spans="1:10" ht="15.75">
      <c r="A281" s="11">
        <v>250</v>
      </c>
      <c r="B281" s="108" t="s">
        <v>243</v>
      </c>
      <c r="C281" s="53"/>
      <c r="D281" s="53"/>
      <c r="E281" s="53"/>
      <c r="F281" s="178"/>
      <c r="G281" s="107">
        <f>G282</f>
        <v>9958</v>
      </c>
      <c r="H281" s="107">
        <f>H282</f>
        <v>300</v>
      </c>
      <c r="I281" s="107">
        <f>I282</f>
        <v>0</v>
      </c>
      <c r="J281" s="54">
        <f>J282</f>
        <v>0</v>
      </c>
    </row>
    <row r="282" spans="1:10" ht="12.75">
      <c r="A282" s="11">
        <v>251</v>
      </c>
      <c r="B282" s="93"/>
      <c r="C282" s="60" t="s">
        <v>121</v>
      </c>
      <c r="D282" s="60"/>
      <c r="E282" s="60"/>
      <c r="F282" s="60"/>
      <c r="G282" s="64">
        <v>9958</v>
      </c>
      <c r="H282" s="65">
        <v>300</v>
      </c>
      <c r="I282" s="64">
        <v>0</v>
      </c>
      <c r="J282" s="64">
        <v>0</v>
      </c>
    </row>
    <row r="283" spans="1:10" ht="18.75" thickBot="1">
      <c r="A283" s="112">
        <v>252</v>
      </c>
      <c r="B283" s="146" t="s">
        <v>122</v>
      </c>
      <c r="C283" s="147"/>
      <c r="D283" s="147"/>
      <c r="E283" s="147"/>
      <c r="F283" s="147"/>
      <c r="G283" s="145">
        <f>G281</f>
        <v>9958</v>
      </c>
      <c r="H283" s="145">
        <f>H281</f>
        <v>300</v>
      </c>
      <c r="I283" s="145">
        <f>I281</f>
        <v>0</v>
      </c>
      <c r="J283" s="145">
        <f>J281</f>
        <v>0</v>
      </c>
    </row>
    <row r="284" spans="1:9" ht="14.25" thickBot="1" thickTop="1">
      <c r="A284" s="224"/>
      <c r="B284" s="75"/>
      <c r="C284" s="17"/>
      <c r="D284" s="17"/>
      <c r="E284" s="17"/>
      <c r="F284" s="17"/>
      <c r="G284" s="17"/>
      <c r="H284" s="17"/>
      <c r="I284" s="17"/>
    </row>
    <row r="285" spans="1:10" ht="24" thickTop="1">
      <c r="A285" s="9" t="s">
        <v>0</v>
      </c>
      <c r="B285" s="115" t="s">
        <v>123</v>
      </c>
      <c r="C285" s="116"/>
      <c r="D285" s="116"/>
      <c r="E285" s="116"/>
      <c r="F285" s="116"/>
      <c r="G285" s="174" t="s">
        <v>212</v>
      </c>
      <c r="H285" s="174" t="s">
        <v>212</v>
      </c>
      <c r="I285" s="174" t="s">
        <v>213</v>
      </c>
      <c r="J285" s="174" t="s">
        <v>215</v>
      </c>
    </row>
    <row r="286" spans="1:10" ht="12.75">
      <c r="A286" s="222">
        <v>253</v>
      </c>
      <c r="B286" s="214"/>
      <c r="C286" s="215"/>
      <c r="D286" s="215"/>
      <c r="E286" s="215"/>
      <c r="F286" s="215"/>
      <c r="G286" s="209" t="s">
        <v>173</v>
      </c>
      <c r="H286" s="210" t="s">
        <v>172</v>
      </c>
      <c r="I286" s="210" t="s">
        <v>173</v>
      </c>
      <c r="J286" s="209" t="s">
        <v>173</v>
      </c>
    </row>
    <row r="287" spans="1:10" ht="12.75">
      <c r="A287" s="11">
        <v>254</v>
      </c>
      <c r="B287" s="101"/>
      <c r="C287" s="59" t="s">
        <v>124</v>
      </c>
      <c r="D287" s="59"/>
      <c r="E287" s="59"/>
      <c r="F287" s="59"/>
      <c r="G287" s="61">
        <f>G288</f>
        <v>43815</v>
      </c>
      <c r="H287" s="61">
        <f>H288</f>
        <v>1320</v>
      </c>
      <c r="I287" s="61">
        <f>I288</f>
        <v>43815</v>
      </c>
      <c r="J287" s="61">
        <f>J288</f>
        <v>43815</v>
      </c>
    </row>
    <row r="288" spans="1:10" ht="12.75">
      <c r="A288" s="12">
        <v>255</v>
      </c>
      <c r="B288" s="75">
        <v>821005</v>
      </c>
      <c r="C288" s="17" t="s">
        <v>125</v>
      </c>
      <c r="D288" s="17"/>
      <c r="E288" s="17"/>
      <c r="F288" s="17"/>
      <c r="G288" s="110">
        <v>43815</v>
      </c>
      <c r="H288" s="195">
        <v>1320</v>
      </c>
      <c r="I288" s="110">
        <v>43815</v>
      </c>
      <c r="J288" s="110">
        <v>43815</v>
      </c>
    </row>
    <row r="289" spans="1:10" ht="18.75" thickBot="1">
      <c r="A289" s="112">
        <v>256</v>
      </c>
      <c r="B289" s="146" t="s">
        <v>123</v>
      </c>
      <c r="C289" s="147"/>
      <c r="D289" s="147"/>
      <c r="E289" s="147"/>
      <c r="F289" s="147"/>
      <c r="G289" s="145">
        <f>G287</f>
        <v>43815</v>
      </c>
      <c r="H289" s="145">
        <f>H287</f>
        <v>1320</v>
      </c>
      <c r="I289" s="145">
        <f>I287</f>
        <v>43815</v>
      </c>
      <c r="J289" s="145">
        <f>J287</f>
        <v>43815</v>
      </c>
    </row>
    <row r="290" spans="1:9" ht="14.25" thickBot="1" thickTop="1">
      <c r="A290" s="3"/>
      <c r="B290" s="75"/>
      <c r="C290" s="17"/>
      <c r="D290" s="17"/>
      <c r="E290" s="17"/>
      <c r="F290" s="17"/>
      <c r="G290" s="17"/>
      <c r="H290" s="17"/>
      <c r="I290" s="17"/>
    </row>
    <row r="291" spans="1:10" ht="24.75" thickTop="1">
      <c r="A291" s="194" t="s">
        <v>0</v>
      </c>
      <c r="B291" s="216" t="s">
        <v>127</v>
      </c>
      <c r="C291" s="217"/>
      <c r="D291" s="217"/>
      <c r="E291" s="217"/>
      <c r="F291" s="217"/>
      <c r="G291" s="152" t="s">
        <v>219</v>
      </c>
      <c r="H291" s="152" t="s">
        <v>211</v>
      </c>
      <c r="I291" s="152" t="s">
        <v>216</v>
      </c>
      <c r="J291" s="152" t="s">
        <v>217</v>
      </c>
    </row>
    <row r="292" spans="1:10" ht="12.75">
      <c r="A292" s="220">
        <v>257</v>
      </c>
      <c r="B292" s="204"/>
      <c r="C292" s="219"/>
      <c r="D292" s="219"/>
      <c r="E292" s="219"/>
      <c r="F292" s="219"/>
      <c r="G292" s="209" t="s">
        <v>173</v>
      </c>
      <c r="H292" s="210" t="s">
        <v>172</v>
      </c>
      <c r="I292" s="210" t="s">
        <v>173</v>
      </c>
      <c r="J292" s="210" t="s">
        <v>173</v>
      </c>
    </row>
    <row r="293" spans="1:10" ht="15">
      <c r="A293" s="12">
        <v>258</v>
      </c>
      <c r="B293" s="123" t="s">
        <v>1</v>
      </c>
      <c r="C293" s="121"/>
      <c r="D293" s="121"/>
      <c r="E293" s="121"/>
      <c r="F293" s="121"/>
      <c r="G293" s="301">
        <v>4177182</v>
      </c>
      <c r="H293" s="218">
        <v>125842</v>
      </c>
      <c r="I293" s="314">
        <v>4205459</v>
      </c>
      <c r="J293" s="306">
        <v>4238600</v>
      </c>
    </row>
    <row r="294" spans="1:10" ht="15">
      <c r="A294" s="11">
        <v>259</v>
      </c>
      <c r="B294" s="124" t="s">
        <v>146</v>
      </c>
      <c r="C294" s="117"/>
      <c r="D294" s="117"/>
      <c r="E294" s="117"/>
      <c r="F294" s="117"/>
      <c r="G294" s="126">
        <v>49790</v>
      </c>
      <c r="H294" s="126">
        <v>1500</v>
      </c>
      <c r="I294" s="126">
        <v>49790</v>
      </c>
      <c r="J294" s="126">
        <v>49790</v>
      </c>
    </row>
    <row r="295" spans="1:10" ht="15">
      <c r="A295" s="12">
        <v>260</v>
      </c>
      <c r="B295" s="123" t="s">
        <v>129</v>
      </c>
      <c r="C295" s="121"/>
      <c r="D295" s="121"/>
      <c r="E295" s="121"/>
      <c r="F295" s="121"/>
      <c r="G295" s="125">
        <v>9958</v>
      </c>
      <c r="H295" s="125">
        <v>300</v>
      </c>
      <c r="I295" s="125">
        <v>0</v>
      </c>
      <c r="J295" s="125">
        <v>0</v>
      </c>
    </row>
    <row r="296" spans="1:10" ht="15">
      <c r="A296" s="11">
        <v>261</v>
      </c>
      <c r="B296" s="124" t="s">
        <v>29</v>
      </c>
      <c r="C296" s="117"/>
      <c r="D296" s="117"/>
      <c r="E296" s="117"/>
      <c r="F296" s="117"/>
      <c r="G296" s="126">
        <v>0</v>
      </c>
      <c r="H296" s="126">
        <v>0</v>
      </c>
      <c r="I296" s="168">
        <v>0</v>
      </c>
      <c r="J296" s="126">
        <v>0</v>
      </c>
    </row>
    <row r="297" spans="1:10" ht="15.75">
      <c r="A297" s="11">
        <v>262</v>
      </c>
      <c r="B297" s="148" t="s">
        <v>32</v>
      </c>
      <c r="C297" s="149"/>
      <c r="D297" s="149"/>
      <c r="E297" s="149"/>
      <c r="F297" s="149"/>
      <c r="G297" s="302">
        <f>G293+G294+G295+G296</f>
        <v>4236930</v>
      </c>
      <c r="H297" s="179">
        <f>H293+H294+H295+H296</f>
        <v>127642</v>
      </c>
      <c r="I297" s="315">
        <f>I293+I294+I295+I296</f>
        <v>4255249</v>
      </c>
      <c r="J297" s="302">
        <f>J293+J294+J295+J296</f>
        <v>4288390</v>
      </c>
    </row>
    <row r="298" spans="1:10" ht="15">
      <c r="A298" s="28">
        <v>263</v>
      </c>
      <c r="B298" s="122" t="s">
        <v>149</v>
      </c>
      <c r="C298" s="120"/>
      <c r="D298" s="120"/>
      <c r="E298" s="120"/>
      <c r="F298" s="120"/>
      <c r="G298" s="190">
        <f>G266</f>
        <v>4133367</v>
      </c>
      <c r="H298" s="126">
        <f>H266</f>
        <v>124522</v>
      </c>
      <c r="I298" s="190">
        <f>I266</f>
        <v>4161644</v>
      </c>
      <c r="J298" s="190">
        <f>J266</f>
        <v>4194785</v>
      </c>
    </row>
    <row r="299" spans="1:10" ht="15">
      <c r="A299" s="12">
        <v>264</v>
      </c>
      <c r="B299" s="123" t="s">
        <v>133</v>
      </c>
      <c r="C299" s="121"/>
      <c r="D299" s="121"/>
      <c r="E299" s="121"/>
      <c r="F299" s="121"/>
      <c r="G299" s="125">
        <v>49790</v>
      </c>
      <c r="H299" s="125">
        <v>1500</v>
      </c>
      <c r="I299" s="125">
        <v>49790</v>
      </c>
      <c r="J299" s="125">
        <v>49790</v>
      </c>
    </row>
    <row r="300" spans="1:10" ht="15">
      <c r="A300" s="11">
        <v>265</v>
      </c>
      <c r="B300" s="124" t="s">
        <v>122</v>
      </c>
      <c r="C300" s="117"/>
      <c r="D300" s="117"/>
      <c r="E300" s="117"/>
      <c r="F300" s="117"/>
      <c r="G300" s="126">
        <f>G283</f>
        <v>9958</v>
      </c>
      <c r="H300" s="126">
        <f>H283</f>
        <v>300</v>
      </c>
      <c r="I300" s="126">
        <f>I283</f>
        <v>0</v>
      </c>
      <c r="J300" s="126">
        <f>J283</f>
        <v>0</v>
      </c>
    </row>
    <row r="301" spans="1:10" ht="15">
      <c r="A301" s="12">
        <v>266</v>
      </c>
      <c r="B301" s="123" t="s">
        <v>147</v>
      </c>
      <c r="C301" s="121"/>
      <c r="D301" s="121"/>
      <c r="E301" s="121"/>
      <c r="F301" s="121"/>
      <c r="G301" s="125">
        <f>G289</f>
        <v>43815</v>
      </c>
      <c r="H301" s="125">
        <f>H289</f>
        <v>1320</v>
      </c>
      <c r="I301" s="125">
        <f>I289</f>
        <v>43815</v>
      </c>
      <c r="J301" s="125">
        <f>J289</f>
        <v>43815</v>
      </c>
    </row>
    <row r="302" spans="1:10" ht="16.5" thickBot="1">
      <c r="A302" s="11">
        <v>267</v>
      </c>
      <c r="B302" s="148" t="s">
        <v>128</v>
      </c>
      <c r="C302" s="149"/>
      <c r="D302" s="149"/>
      <c r="E302" s="149"/>
      <c r="F302" s="149"/>
      <c r="G302" s="299">
        <f>G298+G299+G300+G301</f>
        <v>4236930</v>
      </c>
      <c r="H302" s="180">
        <f>H298+H299+H300+H301</f>
        <v>127642</v>
      </c>
      <c r="I302" s="312">
        <f>I298+I299+I300+I301</f>
        <v>4255249</v>
      </c>
      <c r="J302" s="299">
        <f>J298+J299+J300+J301</f>
        <v>4288390</v>
      </c>
    </row>
    <row r="303" spans="1:10" ht="17.25" thickBot="1" thickTop="1">
      <c r="A303" s="118">
        <v>268</v>
      </c>
      <c r="B303" s="150" t="s">
        <v>145</v>
      </c>
      <c r="C303" s="151"/>
      <c r="D303" s="151"/>
      <c r="E303" s="151"/>
      <c r="F303" s="151"/>
      <c r="G303" s="300">
        <f>G297-G302</f>
        <v>0</v>
      </c>
      <c r="H303" s="181">
        <f>H297-H302</f>
        <v>0</v>
      </c>
      <c r="I303" s="313">
        <f>I297-I302</f>
        <v>0</v>
      </c>
      <c r="J303" s="300">
        <f>J297-J302</f>
        <v>0</v>
      </c>
    </row>
    <row r="304" spans="1:9" ht="13.5" thickTop="1">
      <c r="A304" s="119"/>
      <c r="B304" s="75"/>
      <c r="C304" s="17"/>
      <c r="D304" s="17"/>
      <c r="E304" s="17"/>
      <c r="F304" s="17"/>
      <c r="G304" s="17"/>
      <c r="H304" s="17"/>
      <c r="I304" s="114"/>
    </row>
    <row r="305" spans="1:9" ht="12.75">
      <c r="A305" s="3"/>
      <c r="B305" s="75"/>
      <c r="C305" s="17"/>
      <c r="D305" s="17"/>
      <c r="E305" s="17"/>
      <c r="F305" s="17"/>
      <c r="G305" s="17"/>
      <c r="H305" s="17"/>
      <c r="I305" s="17"/>
    </row>
    <row r="306" spans="1:9" ht="12.75">
      <c r="A306" s="3"/>
      <c r="B306" s="75"/>
      <c r="C306" s="17"/>
      <c r="D306" s="17"/>
      <c r="E306" s="17"/>
      <c r="F306" s="17"/>
      <c r="G306" s="17"/>
      <c r="H306" s="17"/>
      <c r="I306" s="17"/>
    </row>
    <row r="307" ht="12.75">
      <c r="A307" t="s">
        <v>210</v>
      </c>
    </row>
    <row r="312" ht="15.75">
      <c r="H312" s="169" t="s">
        <v>151</v>
      </c>
    </row>
    <row r="313" spans="6:7" ht="15">
      <c r="F313" s="170" t="s">
        <v>289</v>
      </c>
      <c r="G313" s="170"/>
    </row>
    <row r="314" spans="6:7" ht="15">
      <c r="F314" s="170"/>
      <c r="G314" s="170"/>
    </row>
    <row r="315" spans="6:7" ht="15">
      <c r="F315" s="170"/>
      <c r="G315" s="170"/>
    </row>
    <row r="317" ht="12.75">
      <c r="A317" t="s">
        <v>178</v>
      </c>
    </row>
    <row r="329" ht="12.75">
      <c r="J329">
        <v>8</v>
      </c>
    </row>
  </sheetData>
  <mergeCells count="1">
    <mergeCell ref="A1:I1"/>
  </mergeCells>
  <printOptions/>
  <pageMargins left="0.3937007874015748" right="0" top="0.984251968503937" bottom="0.5905511811023623" header="0.5118110236220472" footer="0.5118110236220472"/>
  <pageSetup horizontalDpi="600" verticalDpi="600" orientation="portrait" paperSize="9" r:id="rId1"/>
  <headerFooter alignWithMargins="0">
    <oddHeader>&amp;LKonverzný kurz 1 EUR = 30,1260 SKK
&amp;RRozpočet mesta Šurany na roky 2009-2011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9">
      <selection activeCell="B77" sqref="B77"/>
    </sheetView>
  </sheetViews>
  <sheetFormatPr defaultColWidth="9.00390625" defaultRowHeight="12.75"/>
  <cols>
    <col min="1" max="1" width="3.00390625" style="0" customWidth="1"/>
    <col min="2" max="2" width="44.375" style="0" bestFit="1" customWidth="1"/>
    <col min="4" max="4" width="9.625" style="0" bestFit="1" customWidth="1"/>
    <col min="5" max="6" width="9.75390625" style="0" customWidth="1"/>
  </cols>
  <sheetData>
    <row r="1" spans="1:6" ht="12.75">
      <c r="A1" s="335" t="s">
        <v>161</v>
      </c>
      <c r="B1" s="335"/>
      <c r="C1" s="335"/>
      <c r="D1" s="335"/>
      <c r="E1" s="335"/>
      <c r="F1" s="335"/>
    </row>
    <row r="3" spans="1:6" ht="15.75">
      <c r="A3" s="336" t="s">
        <v>316</v>
      </c>
      <c r="B3" s="336"/>
      <c r="C3" s="336"/>
      <c r="D3" s="336"/>
      <c r="E3" s="336"/>
      <c r="F3" s="336"/>
    </row>
    <row r="5" spans="1:6" ht="14.25">
      <c r="A5" s="187" t="s">
        <v>290</v>
      </c>
      <c r="B5" s="187"/>
      <c r="C5" s="187"/>
      <c r="D5" s="187"/>
      <c r="E5" s="187"/>
      <c r="F5" s="187"/>
    </row>
    <row r="6" spans="1:6" ht="14.25">
      <c r="A6" s="187" t="s">
        <v>156</v>
      </c>
      <c r="B6" s="187"/>
      <c r="C6" s="187"/>
      <c r="D6" s="187"/>
      <c r="E6" s="187"/>
      <c r="F6" s="187"/>
    </row>
    <row r="7" spans="1:6" ht="14.25">
      <c r="A7" s="187" t="s">
        <v>157</v>
      </c>
      <c r="B7" s="187"/>
      <c r="C7" s="187"/>
      <c r="D7" s="187"/>
      <c r="E7" s="187"/>
      <c r="F7" s="187"/>
    </row>
    <row r="8" spans="1:6" ht="14.25">
      <c r="A8" s="187" t="s">
        <v>158</v>
      </c>
      <c r="B8" s="187"/>
      <c r="C8" s="187"/>
      <c r="D8" s="187"/>
      <c r="E8" s="187"/>
      <c r="F8" s="187"/>
    </row>
    <row r="9" spans="1:6" ht="14.25">
      <c r="A9" s="187"/>
      <c r="B9" s="187" t="s">
        <v>305</v>
      </c>
      <c r="C9" s="187"/>
      <c r="D9" s="187"/>
      <c r="E9" s="187"/>
      <c r="F9" s="187"/>
    </row>
    <row r="10" spans="1:6" ht="14.25">
      <c r="A10" s="187" t="s">
        <v>306</v>
      </c>
      <c r="B10" s="187"/>
      <c r="C10" s="187"/>
      <c r="D10" s="187"/>
      <c r="E10" s="187"/>
      <c r="F10" s="187"/>
    </row>
    <row r="11" spans="1:6" ht="14.25">
      <c r="A11" s="187" t="s">
        <v>307</v>
      </c>
      <c r="B11" s="187"/>
      <c r="C11" s="187"/>
      <c r="D11" s="187"/>
      <c r="E11" s="187"/>
      <c r="F11" s="187"/>
    </row>
    <row r="12" spans="1:6" ht="14.25">
      <c r="A12" s="187" t="s">
        <v>308</v>
      </c>
      <c r="B12" s="187"/>
      <c r="C12" s="187"/>
      <c r="D12" s="187"/>
      <c r="E12" s="187"/>
      <c r="F12" s="187"/>
    </row>
    <row r="13" spans="1:6" ht="14.25">
      <c r="A13" s="187" t="s">
        <v>309</v>
      </c>
      <c r="B13" s="187"/>
      <c r="C13" s="187"/>
      <c r="D13" s="187"/>
      <c r="E13" s="187"/>
      <c r="F13" s="187"/>
    </row>
    <row r="14" spans="1:6" ht="14.25">
      <c r="A14" s="187" t="s">
        <v>310</v>
      </c>
      <c r="B14" s="187"/>
      <c r="C14" s="187"/>
      <c r="D14" s="187"/>
      <c r="E14" s="187"/>
      <c r="F14" s="187"/>
    </row>
    <row r="15" spans="1:6" ht="14.25">
      <c r="A15" s="187" t="s">
        <v>311</v>
      </c>
      <c r="B15" s="187"/>
      <c r="C15" s="187"/>
      <c r="D15" s="187"/>
      <c r="E15" s="187"/>
      <c r="F15" s="187"/>
    </row>
    <row r="16" spans="1:6" ht="14.25">
      <c r="A16" s="187"/>
      <c r="B16" s="187" t="s">
        <v>312</v>
      </c>
      <c r="C16" s="187"/>
      <c r="D16" s="187"/>
      <c r="E16" s="187"/>
      <c r="F16" s="187"/>
    </row>
    <row r="17" ht="14.25">
      <c r="A17" s="187" t="s">
        <v>313</v>
      </c>
    </row>
    <row r="18" ht="14.25">
      <c r="A18" s="187" t="s">
        <v>314</v>
      </c>
    </row>
    <row r="19" spans="1:2" ht="14.25">
      <c r="A19" s="187"/>
      <c r="B19" s="187" t="s">
        <v>317</v>
      </c>
    </row>
    <row r="20" ht="14.25">
      <c r="A20" s="187" t="s">
        <v>318</v>
      </c>
    </row>
    <row r="21" ht="14.25">
      <c r="A21" s="187"/>
    </row>
    <row r="23" ht="15">
      <c r="A23" s="188" t="s">
        <v>301</v>
      </c>
    </row>
    <row r="25" ht="15.75">
      <c r="A25" s="169" t="s">
        <v>304</v>
      </c>
    </row>
    <row r="26" ht="12.75">
      <c r="C26" t="s">
        <v>302</v>
      </c>
    </row>
    <row r="27" ht="13.5" thickBot="1"/>
    <row r="28" spans="1:6" ht="23.25" thickTop="1">
      <c r="A28" s="319" t="s">
        <v>0</v>
      </c>
      <c r="B28" s="321"/>
      <c r="C28" s="152" t="s">
        <v>219</v>
      </c>
      <c r="D28" s="152" t="s">
        <v>211</v>
      </c>
      <c r="E28" s="152" t="s">
        <v>216</v>
      </c>
      <c r="F28" s="152" t="s">
        <v>217</v>
      </c>
    </row>
    <row r="29" spans="1:6" ht="15.75">
      <c r="A29" s="11">
        <v>1</v>
      </c>
      <c r="B29" s="322"/>
      <c r="C29" s="209" t="s">
        <v>173</v>
      </c>
      <c r="D29" s="210" t="s">
        <v>172</v>
      </c>
      <c r="E29" s="210" t="s">
        <v>173</v>
      </c>
      <c r="F29" s="210" t="s">
        <v>173</v>
      </c>
    </row>
    <row r="30" spans="1:6" ht="15.75">
      <c r="A30" s="12">
        <v>2</v>
      </c>
      <c r="B30" s="322" t="s">
        <v>1</v>
      </c>
      <c r="C30" s="301">
        <v>4177182</v>
      </c>
      <c r="D30" s="301">
        <v>125842</v>
      </c>
      <c r="E30" s="314">
        <v>4205459</v>
      </c>
      <c r="F30" s="306">
        <v>4238600</v>
      </c>
    </row>
    <row r="31" spans="1:6" ht="15.75">
      <c r="A31" s="11">
        <v>3</v>
      </c>
      <c r="B31" s="323" t="s">
        <v>25</v>
      </c>
      <c r="C31" s="293">
        <v>9958</v>
      </c>
      <c r="D31" s="293">
        <v>300</v>
      </c>
      <c r="E31" s="293">
        <v>0</v>
      </c>
      <c r="F31" s="190">
        <v>0</v>
      </c>
    </row>
    <row r="32" spans="1:6" ht="15.75">
      <c r="A32" s="11">
        <v>4</v>
      </c>
      <c r="B32" s="322" t="s">
        <v>29</v>
      </c>
      <c r="C32" s="190">
        <v>0</v>
      </c>
      <c r="D32" s="190">
        <v>0</v>
      </c>
      <c r="E32" s="190">
        <v>0</v>
      </c>
      <c r="F32" s="190">
        <v>0</v>
      </c>
    </row>
    <row r="33" spans="1:6" ht="15">
      <c r="A33" s="318">
        <v>5</v>
      </c>
      <c r="B33" s="324" t="s">
        <v>31</v>
      </c>
      <c r="C33" s="293">
        <v>49790</v>
      </c>
      <c r="D33" s="190">
        <v>1500</v>
      </c>
      <c r="E33" s="190">
        <v>49790</v>
      </c>
      <c r="F33" s="190">
        <v>49790</v>
      </c>
    </row>
    <row r="34" spans="1:6" ht="18">
      <c r="A34" s="11">
        <v>6</v>
      </c>
      <c r="B34" s="325" t="s">
        <v>32</v>
      </c>
      <c r="C34" s="299">
        <f>C30+C31+C32+C33</f>
        <v>4236930</v>
      </c>
      <c r="D34" s="302">
        <f>D30+D31+D32+D33</f>
        <v>127642</v>
      </c>
      <c r="E34" s="315">
        <f>E30+E31+E32+E33</f>
        <v>4255249</v>
      </c>
      <c r="F34" s="302">
        <f>F30+F31+F32+F33</f>
        <v>4288390</v>
      </c>
    </row>
    <row r="35" spans="1:6" ht="15.75">
      <c r="A35" s="12">
        <v>7</v>
      </c>
      <c r="B35" s="326" t="s">
        <v>126</v>
      </c>
      <c r="C35" s="190">
        <v>4133367</v>
      </c>
      <c r="D35" s="190">
        <v>124522</v>
      </c>
      <c r="E35" s="190">
        <v>4161644</v>
      </c>
      <c r="F35" s="190">
        <v>4194785</v>
      </c>
    </row>
    <row r="36" spans="1:6" ht="15.75">
      <c r="A36" s="11">
        <v>8</v>
      </c>
      <c r="B36" s="323" t="s">
        <v>159</v>
      </c>
      <c r="C36" s="190">
        <v>9958</v>
      </c>
      <c r="D36" s="190">
        <v>300</v>
      </c>
      <c r="E36" s="190">
        <v>0</v>
      </c>
      <c r="F36" s="190">
        <v>0</v>
      </c>
    </row>
    <row r="37" spans="1:6" ht="15.75">
      <c r="A37" s="11">
        <v>9</v>
      </c>
      <c r="B37" s="322" t="s">
        <v>123</v>
      </c>
      <c r="C37" s="190">
        <v>43815</v>
      </c>
      <c r="D37" s="293">
        <v>1320</v>
      </c>
      <c r="E37" s="293">
        <v>43815</v>
      </c>
      <c r="F37" s="293">
        <v>43815</v>
      </c>
    </row>
    <row r="38" spans="1:6" ht="15">
      <c r="A38" s="318">
        <v>10</v>
      </c>
      <c r="B38" s="324" t="s">
        <v>133</v>
      </c>
      <c r="C38" s="293">
        <v>49790</v>
      </c>
      <c r="D38" s="190">
        <v>1500</v>
      </c>
      <c r="E38" s="190">
        <v>49790</v>
      </c>
      <c r="F38" s="190">
        <v>49790</v>
      </c>
    </row>
    <row r="39" spans="1:6" ht="18.75" thickBot="1">
      <c r="A39" s="320">
        <v>11</v>
      </c>
      <c r="B39" s="327" t="s">
        <v>128</v>
      </c>
      <c r="C39" s="299">
        <f>C35+C36+C37+C38</f>
        <v>4236930</v>
      </c>
      <c r="D39" s="180">
        <f>D35+D36+D37+D38</f>
        <v>127642</v>
      </c>
      <c r="E39" s="312">
        <f>E35+E36+E37+E38</f>
        <v>4255249</v>
      </c>
      <c r="F39" s="299">
        <f>F35+F36+F37+F38</f>
        <v>4288390</v>
      </c>
    </row>
    <row r="40" spans="1:6" ht="16.5" thickBot="1" thickTop="1">
      <c r="A40" s="127">
        <v>12</v>
      </c>
      <c r="B40" s="328" t="s">
        <v>145</v>
      </c>
      <c r="C40" s="300">
        <f>C34-C39</f>
        <v>0</v>
      </c>
      <c r="D40" s="300">
        <f>D34-D39</f>
        <v>0</v>
      </c>
      <c r="E40" s="313">
        <f>E34-E39</f>
        <v>0</v>
      </c>
      <c r="F40" s="300">
        <f>F34-F39</f>
        <v>0</v>
      </c>
    </row>
    <row r="41" spans="1:6" ht="13.5" thickTop="1">
      <c r="A41" s="17"/>
      <c r="B41" s="70"/>
      <c r="C41" s="317"/>
      <c r="D41" s="317"/>
      <c r="E41" s="317"/>
      <c r="F41" s="317"/>
    </row>
    <row r="42" spans="1:6" ht="12.75">
      <c r="A42" s="17"/>
      <c r="B42" s="70"/>
      <c r="C42" s="317"/>
      <c r="D42" s="317"/>
      <c r="E42" s="317"/>
      <c r="F42" s="317"/>
    </row>
    <row r="43" spans="1:6" ht="12.75">
      <c r="A43" s="17"/>
      <c r="B43" s="70"/>
      <c r="C43" s="317"/>
      <c r="D43" s="317"/>
      <c r="E43" s="317"/>
      <c r="F43" s="317"/>
    </row>
    <row r="44" spans="1:6" ht="12.75">
      <c r="A44" s="17"/>
      <c r="B44" s="70"/>
      <c r="C44" s="317"/>
      <c r="D44" s="317"/>
      <c r="E44" s="317"/>
      <c r="F44" s="317"/>
    </row>
    <row r="45" spans="1:6" ht="12.75">
      <c r="A45" s="17"/>
      <c r="B45" s="70"/>
      <c r="C45" s="317"/>
      <c r="D45" s="317"/>
      <c r="E45" s="317"/>
      <c r="F45" s="317"/>
    </row>
    <row r="46" ht="15.75">
      <c r="F46" s="169"/>
    </row>
    <row r="54" spans="1:6" ht="18">
      <c r="A54" s="337" t="s">
        <v>179</v>
      </c>
      <c r="B54" s="337"/>
      <c r="C54" s="337"/>
      <c r="D54" s="337"/>
      <c r="E54" s="337"/>
      <c r="F54" s="337"/>
    </row>
    <row r="57" spans="3:6" ht="14.25">
      <c r="C57" s="187" t="s">
        <v>210</v>
      </c>
      <c r="F57" s="187"/>
    </row>
    <row r="62" ht="15.75">
      <c r="A62" s="169" t="s">
        <v>180</v>
      </c>
    </row>
    <row r="63" ht="15.75">
      <c r="A63" s="227" t="s">
        <v>181</v>
      </c>
    </row>
    <row r="65" spans="1:6" ht="12.75">
      <c r="A65" s="316"/>
      <c r="B65" s="316" t="s">
        <v>303</v>
      </c>
      <c r="C65" s="316"/>
      <c r="D65" s="316"/>
      <c r="E65" s="316"/>
      <c r="F65" s="316"/>
    </row>
    <row r="66" spans="1:6" ht="15.75" customHeight="1">
      <c r="A66" s="334" t="s">
        <v>291</v>
      </c>
      <c r="B66" s="334"/>
      <c r="C66" s="334"/>
      <c r="D66" s="334"/>
      <c r="E66" s="334"/>
      <c r="F66" s="334"/>
    </row>
    <row r="67" spans="1:6" ht="15.75" customHeight="1">
      <c r="A67" s="334"/>
      <c r="B67" s="334"/>
      <c r="C67" s="334"/>
      <c r="D67" s="334"/>
      <c r="E67" s="334"/>
      <c r="F67" s="334"/>
    </row>
    <row r="72" spans="1:4" ht="15">
      <c r="A72" s="228" t="s">
        <v>182</v>
      </c>
      <c r="B72" s="187"/>
      <c r="C72" s="228" t="s">
        <v>183</v>
      </c>
      <c r="D72" s="187"/>
    </row>
    <row r="73" spans="1:4" ht="14.25">
      <c r="A73" s="187" t="s">
        <v>184</v>
      </c>
      <c r="B73" s="187"/>
      <c r="C73" s="187" t="s">
        <v>185</v>
      </c>
      <c r="D73" s="187"/>
    </row>
    <row r="74" spans="1:4" ht="14.25">
      <c r="A74" s="187" t="s">
        <v>186</v>
      </c>
      <c r="B74" s="187"/>
      <c r="C74" s="187" t="s">
        <v>292</v>
      </c>
      <c r="D74" s="187"/>
    </row>
    <row r="75" spans="1:4" ht="14.25">
      <c r="A75" s="187"/>
      <c r="B75" s="187"/>
      <c r="C75" s="187" t="s">
        <v>293</v>
      </c>
      <c r="D75" s="187"/>
    </row>
    <row r="76" spans="1:4" ht="14.25">
      <c r="A76" s="187"/>
      <c r="B76" s="187"/>
      <c r="C76" s="187" t="s">
        <v>294</v>
      </c>
      <c r="D76" s="187"/>
    </row>
    <row r="77" spans="1:4" ht="15">
      <c r="A77" s="228" t="s">
        <v>192</v>
      </c>
      <c r="B77" s="187"/>
      <c r="C77" s="187" t="s">
        <v>295</v>
      </c>
      <c r="D77" s="187"/>
    </row>
    <row r="78" spans="1:6" ht="14.25">
      <c r="A78" s="187" t="s">
        <v>160</v>
      </c>
      <c r="B78" s="187"/>
      <c r="C78" s="187"/>
      <c r="D78" s="187"/>
      <c r="E78" s="187"/>
      <c r="F78" s="187"/>
    </row>
    <row r="79" spans="1:6" ht="14.25">
      <c r="A79" s="187" t="s">
        <v>193</v>
      </c>
      <c r="B79" s="187"/>
      <c r="C79" s="187"/>
      <c r="D79" s="187"/>
      <c r="E79" s="187"/>
      <c r="F79" s="187"/>
    </row>
    <row r="80" spans="1:4" ht="14.25">
      <c r="A80" s="187" t="s">
        <v>194</v>
      </c>
      <c r="B80" s="187"/>
      <c r="C80" s="187" t="s">
        <v>296</v>
      </c>
      <c r="D80" s="187"/>
    </row>
    <row r="81" spans="1:4" ht="14.25">
      <c r="A81" s="187"/>
      <c r="B81" s="187"/>
      <c r="C81" s="187"/>
      <c r="D81" s="187"/>
    </row>
    <row r="82" spans="1:4" ht="14.25">
      <c r="A82" s="187"/>
      <c r="B82" s="187"/>
      <c r="C82" s="187" t="s">
        <v>297</v>
      </c>
      <c r="D82" s="187"/>
    </row>
    <row r="83" spans="1:4" ht="14.25">
      <c r="A83" s="187"/>
      <c r="B83" s="187"/>
      <c r="C83" s="187" t="s">
        <v>298</v>
      </c>
      <c r="D83" s="187"/>
    </row>
    <row r="84" spans="1:4" ht="14.25">
      <c r="A84" s="187"/>
      <c r="B84" s="187"/>
      <c r="C84" s="187"/>
      <c r="D84" s="187"/>
    </row>
    <row r="85" spans="1:4" ht="14.25">
      <c r="A85" s="187"/>
      <c r="B85" s="187"/>
      <c r="C85" s="187" t="s">
        <v>299</v>
      </c>
      <c r="D85" s="187"/>
    </row>
    <row r="86" spans="1:4" ht="14.25">
      <c r="A86" s="187"/>
      <c r="B86" s="187"/>
      <c r="C86" s="187" t="s">
        <v>300</v>
      </c>
      <c r="D86" s="187"/>
    </row>
    <row r="87" spans="1:4" ht="14.25">
      <c r="A87" s="187"/>
      <c r="B87" s="187"/>
      <c r="C87" s="187"/>
      <c r="D87" s="187"/>
    </row>
    <row r="88" spans="1:4" ht="14.25">
      <c r="A88" s="187"/>
      <c r="B88" s="187"/>
      <c r="C88" s="187"/>
      <c r="D88" s="187"/>
    </row>
    <row r="89" spans="1:4" ht="15">
      <c r="A89" s="228" t="s">
        <v>195</v>
      </c>
      <c r="B89" s="187"/>
      <c r="C89" s="187" t="s">
        <v>187</v>
      </c>
      <c r="D89" s="187"/>
    </row>
    <row r="90" spans="1:4" ht="14.25">
      <c r="A90" s="187" t="s">
        <v>196</v>
      </c>
      <c r="B90" s="187"/>
      <c r="C90" s="187" t="s">
        <v>188</v>
      </c>
      <c r="D90" s="187"/>
    </row>
    <row r="91" spans="1:4" ht="14.25">
      <c r="A91" s="187" t="s">
        <v>197</v>
      </c>
      <c r="B91" s="187"/>
      <c r="C91" s="187" t="s">
        <v>189</v>
      </c>
      <c r="D91" s="187"/>
    </row>
    <row r="92" spans="1:4" ht="14.25">
      <c r="A92" s="187"/>
      <c r="B92" s="187"/>
      <c r="C92" s="187"/>
      <c r="D92" s="187"/>
    </row>
    <row r="93" spans="1:4" ht="14.25">
      <c r="A93" s="187"/>
      <c r="B93" s="187"/>
      <c r="C93" s="187" t="s">
        <v>190</v>
      </c>
      <c r="D93" s="187"/>
    </row>
    <row r="94" spans="1:4" ht="14.25">
      <c r="A94" s="187"/>
      <c r="B94" s="187"/>
      <c r="C94" s="187" t="s">
        <v>191</v>
      </c>
      <c r="D94" s="187"/>
    </row>
    <row r="95" spans="1:4" ht="15">
      <c r="A95" s="228" t="s">
        <v>198</v>
      </c>
      <c r="B95" s="187"/>
      <c r="C95" s="187"/>
      <c r="D95" s="187"/>
    </row>
    <row r="96" spans="1:6" ht="14.25">
      <c r="A96" s="187" t="s">
        <v>199</v>
      </c>
      <c r="B96" s="187"/>
      <c r="C96" s="187"/>
      <c r="D96" s="187"/>
      <c r="E96" s="187"/>
      <c r="F96" s="187"/>
    </row>
    <row r="97" spans="1:6" ht="14.25">
      <c r="A97" s="187"/>
      <c r="B97" s="187"/>
      <c r="C97" s="187"/>
      <c r="D97" s="187"/>
      <c r="E97" s="187"/>
      <c r="F97" s="187"/>
    </row>
    <row r="98" spans="1:6" ht="14.25">
      <c r="A98" s="187"/>
      <c r="B98" s="187"/>
      <c r="C98" s="187"/>
      <c r="D98" s="187"/>
      <c r="E98" s="187"/>
      <c r="F98" s="187"/>
    </row>
    <row r="99" spans="1:6" ht="14.25">
      <c r="A99" s="187"/>
      <c r="B99" s="187"/>
      <c r="C99" s="187"/>
      <c r="D99" s="187"/>
      <c r="E99" s="187"/>
      <c r="F99" s="187"/>
    </row>
    <row r="101" ht="12.75">
      <c r="E101" t="s">
        <v>201</v>
      </c>
    </row>
    <row r="102" ht="12.75">
      <c r="E102" t="s">
        <v>200</v>
      </c>
    </row>
  </sheetData>
  <mergeCells count="5">
    <mergeCell ref="A67:F67"/>
    <mergeCell ref="A1:F1"/>
    <mergeCell ref="A3:F3"/>
    <mergeCell ref="A54:F54"/>
    <mergeCell ref="A66:F6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Šurany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Hudecova</cp:lastModifiedBy>
  <cp:lastPrinted>2008-12-03T12:28:53Z</cp:lastPrinted>
  <dcterms:created xsi:type="dcterms:W3CDTF">2007-04-12T12:21:35Z</dcterms:created>
  <dcterms:modified xsi:type="dcterms:W3CDTF">2008-12-16T09:05:05Z</dcterms:modified>
  <cp:category/>
  <cp:version/>
  <cp:contentType/>
  <cp:contentStatus/>
</cp:coreProperties>
</file>